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4"/>
  <workbookPr/>
  <mc:AlternateContent xmlns:mc="http://schemas.openxmlformats.org/markup-compatibility/2006">
    <mc:Choice Requires="x15">
      <x15ac:absPath xmlns:x15ac="http://schemas.microsoft.com/office/spreadsheetml/2010/11/ac" url="D:\Users\Tanja\Desktop\Programski ugovori 09_2025\Prilog 1\"/>
    </mc:Choice>
  </mc:AlternateContent>
  <xr:revisionPtr revIDLastSave="132" documentId="13_ncr:1_{58BA8247-0D3D-44D9-8686-054F0F394726}" xr6:coauthVersionLast="47" xr6:coauthVersionMax="47" xr10:uidLastSave="{686671D9-E1FE-4A01-8E87-2A40EA58E11E}"/>
  <bookViews>
    <workbookView xWindow="17625" yWindow="2025" windowWidth="21600" windowHeight="11385" firstSheet="1" activeTab="1" xr2:uid="{00000000-000D-0000-FFFF-FFFF00000000}"/>
  </bookViews>
  <sheets>
    <sheet name="Padajući izbornici" sheetId="4" state="hidden" r:id="rId1"/>
    <sheet name="Aktivnosti_pokazatelji_ciljevi" sheetId="2" r:id="rId2"/>
  </sheets>
  <externalReferences>
    <externalReference r:id="rId3"/>
    <externalReference r:id="rId4"/>
    <externalReference r:id="rId5"/>
  </externalReferences>
  <definedNames>
    <definedName name="_xlnm._FilterDatabase" localSheetId="0" hidden="1">'Padajući izbornici'!#REF!</definedName>
    <definedName name="_Hlk170231339" localSheetId="1">Aktivnosti_pokazatelji_ciljevi!#REF!</definedName>
    <definedName name="Cilj1">'[1]Strateski i posebni ciljevi'!$C$3:$C$10</definedName>
    <definedName name="Cilj2">'[1]Strateski i posebni ciljevi'!$C$11:$C$13</definedName>
    <definedName name="Cilj3">'[2]Strateski i posebni ciljevi'!$C$14:$C$17</definedName>
    <definedName name="Cilj4">'[1]Strateski i posebni ciljevi'!$C$14:$C$19</definedName>
    <definedName name="Opis">'[3]Prilog 5. Pokazatelji ishoda'!#REF!</definedName>
    <definedName name="Vrsta_pokazatelja">'[3]Prilog 5. Pokazatelji ishoda'!#REF!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 l="1"/>
  <c r="F43" i="2"/>
  <c r="H41" i="2"/>
  <c r="H40" i="2"/>
  <c r="H39" i="2"/>
  <c r="H43" i="2" s="1"/>
  <c r="H37" i="2"/>
  <c r="H35" i="2"/>
  <c r="H34" i="2"/>
  <c r="H33" i="2"/>
  <c r="H32" i="2"/>
  <c r="H31" i="2"/>
  <c r="G30" i="2"/>
  <c r="H30" i="2" s="1"/>
  <c r="H36" i="2"/>
  <c r="G38" i="2"/>
  <c r="H38" i="2" s="1"/>
  <c r="G42" i="2"/>
  <c r="H42" i="2" s="1"/>
  <c r="G29" i="2"/>
  <c r="H29" i="2" s="1"/>
  <c r="M18" i="2"/>
  <c r="M9" i="2"/>
  <c r="H7" i="2"/>
  <c r="M7" i="2"/>
  <c r="L7" i="2"/>
</calcChain>
</file>

<file path=xl/sharedStrings.xml><?xml version="1.0" encoding="utf-8"?>
<sst xmlns="http://schemas.openxmlformats.org/spreadsheetml/2006/main" count="330" uniqueCount="166">
  <si>
    <t>Aktivnosti po komponentama</t>
  </si>
  <si>
    <t>Strateški ciljevi</t>
  </si>
  <si>
    <t>Posebni ciljevi</t>
  </si>
  <si>
    <t>Pokazatelj rezultata</t>
  </si>
  <si>
    <t>Razvojna</t>
  </si>
  <si>
    <t>Izvedbena</t>
  </si>
  <si>
    <t>1. Podizanje znanstvene izvrsnosti</t>
  </si>
  <si>
    <t>1.1. Povećanje sudjelovanja javnih visokih učilišta i javnih znanstvenih instituta u kompetitivnom projektnom financiranju</t>
  </si>
  <si>
    <t>Broj uspješnih projektnih prijava na kompetitivne izvore financiranja (od čega: ERC, ostali međunarodni programi)</t>
  </si>
  <si>
    <t xml:space="preserve">Čl.6, st. 2. Modernizacija studijskih programa </t>
  </si>
  <si>
    <t>Čl.7, st. 2. Modernizacija studijskih programa</t>
  </si>
  <si>
    <t>2. Jačanje suradnje s gospodarstvom te razvoj nacionalnog i regionalnog identiteta i kulture</t>
  </si>
  <si>
    <t>1.2. Provođenje reorganizacije znanstvenog rada i organizacijske reforme</t>
  </si>
  <si>
    <t>Vrijednost kompetitivnih znanstvenih projekata (od čega: ERC, ostali međunarodni programi)</t>
  </si>
  <si>
    <t>Čl.6, st. 3. Razvoj usluga za potporu studentima i unaprjeđivanje studentskog standarda</t>
  </si>
  <si>
    <t>Čl.7, st. 3. Unaprjeđivanje studentskog standarda</t>
  </si>
  <si>
    <t>3. Povećanje, relevantnosti, kvalitete i učinkovitosti studiranja</t>
  </si>
  <si>
    <t>1.3. Jačanje međunarodne znanstvene suradnje i znanstvene aktivnosti</t>
  </si>
  <si>
    <t>Broj znanstvenih radova u SCOPUS i WoS, A1 časopisima te međunarodno recenziranim zbornicima za društvene i humanističke znanosti te umjetničko područje</t>
  </si>
  <si>
    <t>Čl.6, st. 4. Internacionalizacija rezultata znanstvenih i umjetničkih projekata i programa</t>
  </si>
  <si>
    <t>Čl.7, st. 4. Prijave i realizacije kompetitivnih projekata</t>
  </si>
  <si>
    <t>4. Jačanje društvene odgovornosti</t>
  </si>
  <si>
    <t>1.4. Jačanje ljudskih potencijala za znanstveni rad</t>
  </si>
  <si>
    <t>Broj provedenih aktivnosti (opseg) organizacijske reforme s ciljem funkcionalne integracije</t>
  </si>
  <si>
    <t xml:space="preserve">Čl.6, st. 5. Razvoj programa kojima se jača društveni angažman javnog visokog učilišta odnosno javnog znanstvenog instituta u zajednici, s  posebnim naglaskom na uvažavanje različitosti, jačanje pravičnosti i socijalne uključivosti u visokom obrazovanju i znanosti </t>
  </si>
  <si>
    <t>Čl.7, st. 5. Internacionalizacija rezultata znanstvenih i umjetničkih projekata i programa</t>
  </si>
  <si>
    <t>Doprinos ciljevima sektorskih i/ili lokalnih/regionalnih strategija</t>
  </si>
  <si>
    <t>1.5. Jačanje ljudskih potencijala stručnih službi</t>
  </si>
  <si>
    <t>Broj provedenih aktivnosti (opseg) organizacijske reforme s ciljem pravne integracije</t>
  </si>
  <si>
    <t>Čl.6, st. 6.  Poticanje međunarodne mobilnosti i međunarodne međuinstitucionalne suradnje s posebnom podrškom uključivanju u mreže sveučilišta u sklopu inicijative europskih sveučilišta</t>
  </si>
  <si>
    <t>Čl.7, st. 6. Izdavačka djelatnost</t>
  </si>
  <si>
    <t>1.6. Unaprjeđenje istraživačke infrastrukture</t>
  </si>
  <si>
    <t>Broj uspješnih projektnih prijava u suradnji s inozemnim partnerom</t>
  </si>
  <si>
    <t>Čl.6, st. 7. Izgradnja nove i okrupnjavanje postojeće nastavne, znanstvene i umjetničke infrastrukture</t>
  </si>
  <si>
    <t>Čl.7, st. 7. Održavanje znanstvenih i stručnih skupova</t>
  </si>
  <si>
    <t>1.7. Doprinos otvorenoj znanosti</t>
  </si>
  <si>
    <t>Broj suradnji s inozemnim partnerima</t>
  </si>
  <si>
    <t>Čl.6, st. 8. Razvoj programa od posebnog utjecaja na gospodarstvo i društveni razvoj</t>
  </si>
  <si>
    <t>Čl.7, st. 8. Provođenje programa kojima se jača društveni angažman javnog visokog učilišta odnosno javnog znanstvenog instituta u zajednici</t>
  </si>
  <si>
    <t>1.8. Jačanje interdisciplinarnosti znanstvenog rada</t>
  </si>
  <si>
    <t>Broj znanstvenika uključenih u aktivnosti znanstvene mobilnosti</t>
  </si>
  <si>
    <t>Čl.6, st.  9. Provedba projekata od interesa za Republiku Hrvatsku</t>
  </si>
  <si>
    <t>Čl.7, st. 9. Poticanje međunarodne mobilnosti i međunarodne međuinstitucionalne suradnje s posebnom podrškom uključivanju u mreže sveučilišta u sklopu inicijative europskih sveučilišta</t>
  </si>
  <si>
    <t>2.1. Poticanje provedbe primijenjenih znanstvenih aktivnosti, uključujući projekte suradnje s gospodarstvom</t>
  </si>
  <si>
    <t>Broj znanstvenika koji su stekli poslijediplomsku kvalifikaciju ili završili postdoktorsko usavršavanje izvan matičnog javnog visokog učilišta, odnosno javnog znanstvenog instituta</t>
  </si>
  <si>
    <t>Čl.6, st. 10. Organizacijska i funkcionalna integracija javnih visokih učilišta</t>
  </si>
  <si>
    <t>Čl.7, st. 10. Jačanje konkurentnosti mladih znanstvenika</t>
  </si>
  <si>
    <t>2.2. Unaprjeđenje institucijskog upravljanja intelektualnim vlasništvom</t>
  </si>
  <si>
    <t>Broj završenih doktorata (od čega: doktorati međunarodnih doktoranada)</t>
  </si>
  <si>
    <t>Čl.6, st.  11. Preustroj javnih znanstvenih instituta</t>
  </si>
  <si>
    <t>Čl.7, st. 11. Popularizacija znanosti i umjetnosti</t>
  </si>
  <si>
    <t>2.3. Unaprjeđenje pružanja znanstvenih, istraživačkih ili tehnoloških usluga na slobodnom tržištu, uključujući usluge za razvoj kulture i obrazovanja</t>
  </si>
  <si>
    <t>Broj znanstvenika zaposlenih na teret namjenskih/vlastitih sredstava</t>
  </si>
  <si>
    <t>Čl.6, st.  12. Upravljanje intelektualnim vlasništvom i komercijalizaciju rezultata istraživanja, znanstvenih projekata i programa</t>
  </si>
  <si>
    <t>Čl.7, st. 12. Ostvarivanje drugih ciljeva u skladu s nacionalnim strateškim smjernicama i strategijom razvoja javnog visokog učilišta odnosno javnog znanstvenog instituta.</t>
  </si>
  <si>
    <t>3.1. Unaprjeđenje studija</t>
  </si>
  <si>
    <t>Broj pohađanih i održanih edukacija u svrhu jačanja potencijala stručnih službi</t>
  </si>
  <si>
    <t>Čl.6, st. 1.12. Ostvarivanje drugih ciljeva u skladu s nacionalnim strateškim smjernicama i strategijom razvoja javnog visokog učilišta odnosno javnog znanstvenog instituta</t>
  </si>
  <si>
    <t>3.2. Povećanje redovitosti i završnosti studiranja</t>
  </si>
  <si>
    <t>Broj aktivnosti vezanih uz jačanje kompetencija stručnih službi</t>
  </si>
  <si>
    <t>3.3. Povećanje međunarodne visokoobrazovne suradnje</t>
  </si>
  <si>
    <t xml:space="preserve">Broj projektnih prijava koje su ostvarene u suradnji sa stručnim službama javnog visokog učilišta, odnosno javnog znanstvenog instituta  </t>
  </si>
  <si>
    <t>3.4. Usmjeravanje studijskih programa prema razvoju vještina koje jačaju konkurentnost na tržištu rada</t>
  </si>
  <si>
    <t>Ukupno ulaganje javnog visokog učilišta, odnosno javnog znanstvenog instituta, u istraživačku opremu iz vlastitih sredstava</t>
  </si>
  <si>
    <t>4.1. Rad na aktivnostima od nacionalnog značaja</t>
  </si>
  <si>
    <t>Ukupno ulaganje javnog visokog učilišta, odnosno javnog znanstvenog instituta, u istraživačku infrastrukturu iz vlastitih sredstava</t>
  </si>
  <si>
    <t>4.2. Jačanje kulture cjeloživotnog obrazovanja, jednakosti i ravnopravnosti</t>
  </si>
  <si>
    <t>Broj provedenih mjera i uvedenih alata za poticanje politike otvorene znanosti</t>
  </si>
  <si>
    <t>4.3. Unaprjeđenje poslovanja javnog visokog učilišta, odnosno javnog znanstvenog instituta</t>
  </si>
  <si>
    <t>Broj uspješnih projektnih prijava za interdisciplinarne znanstvene projekte</t>
  </si>
  <si>
    <t>4.4. Digitalizacija poslovanja</t>
  </si>
  <si>
    <t>Broj znanstvenih knjiga uključujući i one za umjetničko područje</t>
  </si>
  <si>
    <t>4.5. Jačanje zelene tranzicije</t>
  </si>
  <si>
    <t>Broj uspješnih projektnih prijava za projekte primijenjenih istraživanja (od čega: suradni projekti s gospodarstvom ili u kulturi i obrazovanju)</t>
  </si>
  <si>
    <t>4.6. Popularizacija znanosti i umjetnosti</t>
  </si>
  <si>
    <t>Broj formalnih suradnji s gospodarskim subjektima te ustanovama iz kulture i obrazovanja</t>
  </si>
  <si>
    <t>Broj patentnih prijava</t>
  </si>
  <si>
    <t>Broj drugih oblika intelektualnog vlasništva</t>
  </si>
  <si>
    <t>Broj pokrenutih projekata transfera tehnologije i znanja</t>
  </si>
  <si>
    <t>Broj ugovorenih projekata za pružanje usluga gospodarstvu i javnim tijelima u razvoju kulture i obrazovanja</t>
  </si>
  <si>
    <t>Vrijednost projekata za usluge gospodarstvu i javnim tijelima u razvoju kulture i obrazovanja</t>
  </si>
  <si>
    <t xml:space="preserve">Broj uvedenih inovativnih metoda  </t>
  </si>
  <si>
    <t>Udio norme zaposlenih nastavnika i suradnika po studiju u ukupnoj normi akreditiranih diplomskih i prijediplomskih studija</t>
  </si>
  <si>
    <t>Proračunska komponenta</t>
  </si>
  <si>
    <t xml:space="preserve">Broj nastavnika koji su sudjelovali u obrazovnim programima jačanja nastavničkih kompetencija </t>
  </si>
  <si>
    <t xml:space="preserve">Razvojna </t>
  </si>
  <si>
    <t>Broj studenata koji su ostvarili najmanje 5 ECTS na studentskoj praksi</t>
  </si>
  <si>
    <t>Broj studenata koji sudjeluju na nacionalnim i međunarodnim natjecanjima u području studija</t>
  </si>
  <si>
    <t xml:space="preserve">Udio studenata koji su u roku upisali višu godinu u ukupnom broju studenata </t>
  </si>
  <si>
    <t xml:space="preserve">Broj dodijeljenih studentskih stipendija </t>
  </si>
  <si>
    <t xml:space="preserve">Omjer broja studenata koji su završili doktorski studij u roku u prethodnoj akademskoj godini i broja upisanih studenata u doktorski studij u razdoblju od prethodnih šest akademskih godina </t>
  </si>
  <si>
    <t>Broj združenih studija koji se izvode u suradnji s inozemnim visokim učilištem</t>
  </si>
  <si>
    <t xml:space="preserve">Broj nastavnika koji sudjeluju u međunarodnoj razmjeni </t>
  </si>
  <si>
    <t>Broj studenata koji sudjeluju u međunarodnoj razmjeni</t>
  </si>
  <si>
    <t>Upisne kvote na studije u odnosu prema potrebama tržišta rada</t>
  </si>
  <si>
    <t>Broj studijskih programa usklađenih s Hrvatskim kvalifikacijskim okvirom</t>
  </si>
  <si>
    <t xml:space="preserve">Broj upisanih standarda kvalifikacija u Registar Hrvatskog kvalifikacijskog okvira </t>
  </si>
  <si>
    <t>Broj stipendija za deficitarna zanimanja</t>
  </si>
  <si>
    <t>Broj redovitih studenata u STEM područjima u odnosu na ukupan broj redovitih studenata.</t>
  </si>
  <si>
    <t>Broj formaliziranih suradnji s tijelima državne uprave i javnog sektora</t>
  </si>
  <si>
    <t>Broj poduzetih mjera za promicanje kulture jednakosti i ravnopravnosti</t>
  </si>
  <si>
    <t>Broj zaposlenika koji su završili programe stručnog usavršavanja</t>
  </si>
  <si>
    <t xml:space="preserve">Broj programa cjeloživotnog obrazovanja koji se izvode na javnom visokom učilištu usklađenih s Hrvatskim kvalifikacijskim okvirom </t>
  </si>
  <si>
    <t>Udio redovnih studenata iz ranjivih skupina u ukupnom broju redovnih studenata</t>
  </si>
  <si>
    <t>Broj provedenih organizacijskih mjera za smanjenje administrativnih troškova</t>
  </si>
  <si>
    <t>Iznos vlastitih i namjenskih sredstava utrošen na projekte s ciljem digitalne transformacije poslovanja</t>
  </si>
  <si>
    <t>Iznos vlastitih i namjenskih sredstava utrošen na projekte s ciljem podizanja energetske učinkovitosti</t>
  </si>
  <si>
    <t>Broj aktivnosti popularizacije znanosti i umjetnosti</t>
  </si>
  <si>
    <t>Prilog 1. Struktura aktivnosti, pokazatelja i ciljeva</t>
  </si>
  <si>
    <t>Institucija:</t>
  </si>
  <si>
    <t>EFRI</t>
  </si>
  <si>
    <t>UNOS AKTIVNOSTI</t>
  </si>
  <si>
    <t>UNOS POKAZATELJA</t>
  </si>
  <si>
    <t>UNOS CILJEVA</t>
  </si>
  <si>
    <r>
      <t xml:space="preserve">Redni broj </t>
    </r>
    <r>
      <rPr>
        <i/>
        <sz val="11"/>
        <color theme="1"/>
        <rFont val="Calibri"/>
        <family val="2"/>
        <charset val="238"/>
        <scheme val="minor"/>
      </rPr>
      <t>(Oznaka aktivnosti)</t>
    </r>
    <r>
      <rPr>
        <b/>
        <sz val="12"/>
        <color theme="1"/>
        <rFont val="Calibri"/>
        <family val="2"/>
        <scheme val="minor"/>
      </rPr>
      <t xml:space="preserve">
</t>
    </r>
  </si>
  <si>
    <t>Naziv aktivnosti</t>
  </si>
  <si>
    <r>
      <t xml:space="preserve">Vrsta aktivnosti </t>
    </r>
    <r>
      <rPr>
        <i/>
        <sz val="11"/>
        <color theme="1"/>
        <rFont val="Calibri"/>
        <family val="2"/>
        <charset val="238"/>
        <scheme val="minor"/>
      </rPr>
      <t>(razvojna/izvedbena)</t>
    </r>
  </si>
  <si>
    <r>
      <t xml:space="preserve">Aktivnost iz Uredbe NN 78/2023 
</t>
    </r>
    <r>
      <rPr>
        <i/>
        <sz val="11"/>
        <color theme="1"/>
        <rFont val="Calibri"/>
        <family val="2"/>
        <charset val="238"/>
        <scheme val="minor"/>
      </rPr>
      <t>(npr. čl. 6 st.3)</t>
    </r>
  </si>
  <si>
    <t>Opis aktivnosti</t>
  </si>
  <si>
    <t>Iznos financiranja aktivnosti iz komponente PU</t>
  </si>
  <si>
    <r>
      <t xml:space="preserve">Iznos sufinanciranja </t>
    </r>
    <r>
      <rPr>
        <i/>
        <sz val="11"/>
        <color theme="1"/>
        <rFont val="Calibri"/>
        <family val="2"/>
        <charset val="238"/>
        <scheme val="minor"/>
      </rPr>
      <t>(iz vlastitih ili namjenskih sredstava)</t>
    </r>
  </si>
  <si>
    <t>Ukupna vrijednost aktivnosti</t>
  </si>
  <si>
    <r>
      <t xml:space="preserve">Rok izvršenja aktivnosti </t>
    </r>
    <r>
      <rPr>
        <i/>
        <sz val="10"/>
        <color theme="1"/>
        <rFont val="Calibri"/>
        <family val="2"/>
        <charset val="238"/>
        <scheme val="minor"/>
      </rPr>
      <t>(unijeti datum npr. 31.12.2028.)</t>
    </r>
  </si>
  <si>
    <t>Početna vrijednost</t>
  </si>
  <si>
    <t>Vrijednost na ključnoj točki ostvarenja</t>
  </si>
  <si>
    <t>Ciljana vrijednost</t>
  </si>
  <si>
    <t>Posebni cilj</t>
  </si>
  <si>
    <t>Strateški cilj</t>
  </si>
  <si>
    <t>Bilješka</t>
  </si>
  <si>
    <t>NPOO institucionalni projekti</t>
  </si>
  <si>
    <t>Ekonomski fakultet je pripremio projektne prijave na poziv za financiranje kompetitivnih istraživačkih projekata financiranih sredstvima NPOO-a koje je raspisalo Svečilište u Rijeci. Ukupno je odobreno 16 instituconalnih projekata. Ukupna vrijednost projekata dodana pod pokazatelj "Vrijednost kompetitivnih znanstvenih projekata".</t>
  </si>
  <si>
    <t>30.9.2029</t>
  </si>
  <si>
    <t>Izrada i nadogradnja znanstvenih kompetitivnih prijedloga projekta (nacionalni i inozemni izvori financiranja) </t>
  </si>
  <si>
    <t>Ova aktivnost će omogućiti jednogodišnju potporu projektima koji su imali pozitivno ocijenjene prijave za financiranje na nacionalne i međunarodne kompetitivne izvore financiranja znanstvenih projekata, ali nisu dobili sredstva zbog nedostatka financijskih resursa (rezervna lista) ili pripremu znanstvenih projekata na nacionalne i međunarodne kompetitivne izvore financiranja za koje Fakultet odredi da imaju veliki potencijal i/ili strateški značaj (to su primarno projekti u suradnji s drugim nacionalnim ili međunarodnim znanstvenim institucijama te interdisciplinarni projekti). Ovaj program će financirati niz aktivnosti osmišljenih za dopunu ili preoblikovanje projektne prijave s ciljem ponovnog financiranja nakon ponovne prijave ili inicijalne prijave na nacionalne i međunarodne kompetitivne izvore financiranja. Prihvatljivi troškovi uključivat će troškove istraživanja kako bi se omogućilo dobivanje preliminarnih rezultata, putne troškove  zbog sastanaka sa članovima konzorcija, troškove angažmana vanjskih suradnika i drugih troškova povezanih s unaprjeđenjem projektne prijave. Timovi koji su koristili ovu potporu trebat će dostaviti novu prijavu projekta kao rezultat nakon završetka jednogodišnjeg razdoblja potpore. Timovi s prijedlogom projekta (ponovna prijava ili inicijalna prijava), a koji mogu opravdati potrebu za financijskom potporom za izradu navedenog prijedloga moći će se prijaviti za potporu pod uvjetom da predviđeno istraživanje niti aktivnost nije već financirano iz drugog projekta/izvora. Timovi moraju uključivati minimalno 2 znanstvenika sa EFRI, a prednost će imati projekti koji uključuju minimalno jednu inozemnu ili drugu nacionalnu instituciju/znanstvenika. Predviđeno je da paketi potpore iznose do 5.000 € po prijedlogu s približno 1 do 3 tima koji će se financirati svake godine. Prijavitelji će morati pokazati da aktvnosti predviđene za financiranje iz ove aktivnosti nisu financirane niti će biti financirane iz drugih izvora, za što Fakultet već ima uspostavljen digitalni sustav praćenja.  </t>
  </si>
  <si>
    <t>Izvedbena aktivnost IA 1.1.1 povezana je sa stavkom 5. iz članka 7. Uredbe i pridonijet će ostvarivanju Pokazatelja rezultata PR 1.1.1 i Pokazatelja ishoda PI 1.3 i PI 1.4. 
Ova aktivnost pridonosi ostvarenju posebnog cilja 1.8. Jačanje interdisciplinarnosti znanstvenog rada</t>
  </si>
  <si>
    <t>Poticanje publiciranja u prestižnim časopisima </t>
  </si>
  <si>
    <t>Ova aktivnost je predviđena za financiranje ili sufinanciranje troškova objave članaka (Article Processing Costs ili APCs) za članke prihvaćene za objavljivanje. Osnovni kriterij za odabir radova kojima će se financirati objava bit će da časopis u kojemu se rad objavljuje bude zastupljen u WoSCC i/ili Scopus bazama (Q1 ili Q2), pritom se neće uzimati u obzir časopisi izdavača MDPI i druge baze koje Fakultet odluči tijekom provedbe isključiti. Prihvatljivi troškovi će uključivati APCs. Predviđeni iznos za ovu mjeru je 10.000 € godišnje, što bi trebalo poslužiti za financiranje između 3 i 5 publikacija godišnje. Financirat će se publikacije za koja nisu predviđena sredstva u projektima, za koje nema dovoljno sredstava u projektima ili koje uopće ne proizlaze iz projekata. Prijavitelji će morati dokazati da APCs nije moguće financirati iz drugih izvora/projekata, za što Fakultet već ima razrađen digitalni sustav praćenja.        </t>
  </si>
  <si>
    <t>01.10.2029.</t>
  </si>
  <si>
    <t xml:space="preserve"> Organiziranje međunarodnih konferencija </t>
  </si>
  <si>
    <t>Ova aktivnost namijenjena je potpori (sufinanciranju) organizacije međunarodnih konferencija koju organiziraju djelatnici Fakulteta, a na kojima znanstvene radove izlaže minimalno pet znanstvenika iz najmanje pet različitih zemalja. Međunarodna konferencija mora imati međunarodni organizacijski i znanstveni odbor. Predviđeno je da potpora iznosi 17.000€ godišnje. Planira se sufinancirati konferencije koje djelatnici Fakulteta organiziraju ciklički, a to su EDT konferencija koja se redovito organizira svake druge godine, CHEW konferencija koja se organizira svake godine, dok će se ostatak sredstava koristiti za razvoj i organizaciju drugih konferencija</t>
  </si>
  <si>
    <t>Mobilnost istraživača  </t>
  </si>
  <si>
    <t xml:space="preserve">Ova aktivnost će osigurati financiranje/sufinanciranje znanstvenika u zvanju docenta i višem, koji će ostvariti međunarodnu znanstvenu mobilnost u trajanju od najmanje mjesec dana, s ciljem provođenja istraživačkih aktivnosti u suradnji s inozemnim visokoobrazovnim ili znanstvenim institucijama. Aktivnost je usmjerena na znanstvene mobilnosti koje nisu prihvatljive za financiranje iz Erasmus+ programa, odnosno na troškove koji se ne mogu pokriti Erasmus+ sredstvima. Erasmus+ program primarno je namijenjen nastavnoj mobilnosti i stručnom usavršavanju unutar EU-a i partnerskih zemalja s kojima postoje bilateralni sporazumi. Ovom se aktivnošću, međutim, želi omogućiti mobilnost i prema institucijama u zemljama koje nisu obuhvaćene Erasmus+ programom ili takvim sporazumima, a s kojima postoji interes za razvoj znanstvene suradnje i povećanje znanstvene produkcije. Posebni naglasak bit će na odlascima na prestižne inozemne institucije, uključujući one izvan EU-a, radi unapređenja istraživačke suradnje i jačanja međunarodne znanstvene vidljivosti.
Prije apliciranja i odlaska na ovu vrstu mobilnosti, znanstvenik će biti obvezan izraditi plan rada s jasno definiranim ciljevima, očekivanim rezultatima i opisom planiranih istraživačkih aktivnosti. Odabir znanstvenika za financiranje/sufinanciranje mobilnosti temeljit će se na rangiranosti institucije na kojoj će se mobilnost ostvariti, prethodnoj znanstvenoj suradnji, kvaliteti radnog plana te planiranim rezultatima posjeta i drugim mjerljivim pokazateljima. Za ovu mjeru predviđen je godišnji izdatak do 5.000 € po mobilnosti, što bi trebalo omogućiti sufinanciranje otprilike 2–3 posjeta godišnje.
</t>
  </si>
  <si>
    <t>Prezentiranje rezultata znanstvenih projekata  </t>
  </si>
  <si>
    <t>Ova aktivnost namijenjena je potpori (sufinanciranju) sudjelovanja znanstvenika na međunarodnim konferencijama. Predviđeno je da potpora iznosi 12.000€ godišnje, što može sufinancirati odlazak na 6-8 konferencija godišnje (najviša potpora do 2.000€ po konferenciji). Prednost pri dodjeli potpora će imati sudjelovanja na inozemnim konferencijama, voditelji kompetitivnih nacionalnih i međunarodnih znanstvenih projekata, članovi projektnih timova kompetitivnih međunarodnih znanstvenih projekata, zatim kompetitivnih nacionalnih znanstvenih projekata koji izlažu rezultate istraživanja na tim projektima. Za financiranje će se moći prijaviti i istraživači koji nisu dio kompetitivnih projektnih konzorcija, ali koji prezentiraju rezultate svojih istraživanja koje planiraju prijaviti na kompetetivne znanstvene projekte na uglednim međunarodnim konferencijama koje se održavaju u inozemstvu, a za koje postoji dokaziv, rigorozan i jasan kompetitivni selekcijski proces. Prednost će imati oralna izlaganja, zatim poster prezentacije. S obzirom na ograničena sredstva za sudjelovanje na međunarodnim konferencijama u svim NPOO i drugim znanstvenim projektima (a posebno u odnosu na broj članova projektnog konzorcija), u svrhu povećanja diseminacije rezultata znanstvenih projekata na relevantnim međunarodnim konferencijama, nužno je osigurati dodatna sredstva kako bi čim više istraživača imalo prilike i mogućnosti prezentirati rezultate istraživanja na međunarodnim konferencijama. Fakultet ima razrađene mehanizme praćenja izbjegavanja dvostrukog financiranja.</t>
  </si>
  <si>
    <t xml:space="preserve"> Izgradnja, rekonstrukcija, adaptacija i opremanje knjižnice i učionice </t>
  </si>
  <si>
    <t>Ova je aktivnost namijenjena rekonstrukciji i opremanju knjižnice Fakulteta te nove moderne učionice. Knjižnica obnavlja svoj knjižnični fond svake godine, ali je prostorno i infrastrukturno dotrajala i više ne zadovoljava potrebe studenata i znanstvenika. Također, uz knjižnicu planira se uređenje i prostorije za učenje za studente te njezino opremanje. Fakultetu nedostaje moderno opremljena soba za učenje koja će odgovoriti na izazove inovacija u nastavi. Za ovu aktivnost predviđen je izdatak od 22.500€ godišnje što uključuje građevinske radove, nabavu nastavne opreme, opremnaje učionice te uređenje prostora.  </t>
  </si>
  <si>
    <t>Poticanje otvorene znanosti</t>
  </si>
  <si>
    <t>Ova aktivnost je predviđena za poticanje sudjelovanja u aktivnostima vezanim uz otvorenu znanost. Male financijske podrške bit će dodijeljene timovima koji su objavili Open Access radove u SCOPUS i WoSCC A1 časopisima (koji uključuju dijeljenje otvorenih istraživačkih podataka u FAIR formatu). Financirat će se i edukativne radionice.  </t>
  </si>
  <si>
    <t>Jačanje Centra za karijere </t>
  </si>
  <si>
    <t xml:space="preserve">Centar za karijere planira se jačati pružanjem kvalitetne i strukturirane profesionalne orijentacije studentima kroz nekoliko ključnih aktivnosti koje ne samo da osnažuju studente u planiranju karijere, već i pozicioniraju Centar kao važan resurs unutar fakulteta. Prvo, individualna savjetovanja o profesionalnim interesima, kompetencijama i mogućnostima zapošljavanja omogućuju studentima da donesu informirane odluke o svojoj karijeri. Drugo, organizacija radionica i seminara o pisanju životopisa, motivacijskih pisama, pripremi za razgovore za posao i razvoju mekih vještina (npr. komunikacija, timski rad, upravljanje vremenom) izravno povećava zapošljivost diplomanata. Treće, centar se planira dalje razvijati u suradnji s poslodavcima kroz mentorstva, stručne prakse i gostujuća predavanja, čime studentima približava stvarne uvjete tržišta rada. Uz to, uvođenje alata za samoprocjenu interesa i vještina te digitalnih platformi za praćenje karijernog razvoja povećava pristupačnost i učinkovitost usluga Centra. Sustavno i sveobuhvatno pružanje profesionalne orijentacije ne samo da pomaže studentima u lakšem prelasku iz obrazovanja u svijet rada, već i osnažuje ulogu Centra za karijere kao ključnog faktora u strategiji razvoja visokog učilišta. Cilj aktivnosti je pružiti studentima EFRI-ja strukturiranu, personaliziranu i suvremeno organiziranu podršku u razvoju karijere, povećati njihovu zapošljivost te dodatno ojačati ulogu Centra za karijere kao važnog dionika u području profesionalnog usmjeravanja i savjetovanja studenata Ekonomskog fakulteta u Rijeci. U cilju jačanja partnerstva s gospodarskim sektorom, Fakultet planira unaprijediti procese koji omogućuju kontinuirani dijalog i zajedničko djelovanje između akademske zajednice i gospodarstva. Kroz formalizaciju suradnje s predstavnicima javnog i privatnog sektora, Fakultet će razviti institucionalizirane modelerazmjene znanja, ko-kreiranja nastavnih sadržaja i povezivanja studenata s praksom. Gospodarstvenici i alumniji će aktivno sudjelovati u izvođenju nastave te provedbi praktičnih studentskih projekata (case-study, poslovna natjecanja,studijski posjeti…) čime će se poboljšati zapošljivost diplomanata i njihova spremnost za stvarne izazove tržišta rada. Potpisivanje dugoročnih sporazuma o suradnji s ključnim gospodarskim subjektima i udrugama koji uključuju redovita savjetovanja, razmjenu znanja, sukreiranje nastavnih sadržaja i zajedničke projekte. U cilju jačanja partnerstva s gospodarskim sektorom, Fakultet, putem Centra za karijere, planira unaprijediti procese koji omogućuju kontinuirani dijalog i zajedničko djelovanje između akademske zajednice i gospodarstva. Kroz formalizaciju suradnje s predstavnicima javnog i privatnog sektora, Fakultet će razviti institucionalizirane modele razmjene znanja, ko-kreiranja nastavnih sadržaja i dodatno unaprijediti povezivanje studenata s praksom. Gospodarstvenici i alumniji će aktivno sudjelovati u izvođenju nastave te provedbi praktičnih studentskih projekata (case-study, poslovna natjecanja, studijski posjeti…) čime će se poboljšati zapošljivost studenata i njihova spremnost za stvarne izazove tržišta rada.
Dodatno, važnu ulogu u jačanju suradnje imat će organiziranje EFRI Gospodarskog foruma, poslovnog skupa koji okuplja veliki broj dionika iz privatnog i javnog sektora, pruža prostor za raspravu o aktualnim gospodarskim i društvenim izazovima te omogućuje izravnu komunikaciju s nastavnicima, istraživačima i studentima.
Organizacijom ovog foruma Centar za karijere ne samo da potiče razmjenu ideja i iskustava između akademske zajednice i gospodarstva, već i stvara prostor za nove oblike partnerstva. Time se značajno povećavaju mogućnosti za formalizaciju suradnji kroz potpisivanje većeg broja sporazuma, čime se dodatno učvršćuje povezanost Fakulteta s poslovnom zajednicom i unapređuje kvaliteta studentskog obrazovanja i pripreme za tržište rada.
</t>
  </si>
  <si>
    <t>Razvoj i implementacija inovativnih metoda poučavanja</t>
  </si>
  <si>
    <t>Fakultet će sredstva usmjeriti na unaprjeđenje kvalitete nastave kroz razvoj i primjenu inovativnih metoda poučavanja. Planirane aktivnosti obuhvaćaju tailor-made edukacije nastavnika, interne potpore za inovativne projekte, nabavu ICT opreme i simulatora, razvoj interaktivnih učionica te organizaciju studentskih radionica. Cilj je povećati angažman studenata, potaknuti kreativnost nastavnika i osigurati konkurentnost studijskih programa.
Okvirna specifikacija troškova:
- tailor-made edukacije nastavnika (cca 25.000 eura) usmjerene na razumijevanje i primjenu inovativnih metoda poučavanja
- male potpore za inovativne projekte nastavnika i studenata (cca 35.000 eura), kroz interne natječaje (bottom-up pristup). Sredstva uključuju (ali nisu ograničena) na razvoj digitalnih simulacija, interdisciplinarne projekte, uključivanje studenata u istraživanja itd.
- oprema i digitalni alati (ICT oprema, simulatori, softver za digitalno učenje), koji čine osnovu za praktičnu implementaciju inovativnih metoda (cca 50.000 eura)
- razvoj interaktivnih učionica (modularni stolovi, pametne ploče, audio-vizualna oprema) (cca 20.000 eura)
- studentske radionice i slični programi u kojima studenti sudjeluju kao partneri u inovativnim nastavnim projektima (cca 9.000 eura)</t>
  </si>
  <si>
    <t>Sudjelovanje nastavnika u obrazovnim programima jačanja nastavničkih kompetencija </t>
  </si>
  <si>
    <t>Fakultet planira tijekom četiri godine ulagati u jačanje nastavničkih kompetencija kroz sudjelovanje 12 nastavnika u edukacijama o suvremenim pristupima poučavanja u obrazovanju. Edukacije će obuhvatiti teme poput poučavanja, vrednovanja znanja i osiguravanja kvalitete, uz koordinaciju Odbora za kvalitetu koji će pratiti ishode i širiti stečena znanja. Time se jačaju kapaciteti za kvalitetnu, suvremenu i studentu usmjerenu nastavu te potvrđuje strateška orijentacija Fakulteta prema kontinuiranom razvoju.</t>
  </si>
  <si>
    <t>Poticaji za sudjelovanje na natjecanjima </t>
  </si>
  <si>
    <t>Fakultet planira godišnje izdvojiti sredstva kao potporu studentima koji sudjeluju na nacionalnim i međunarodnim natjecanjima relevantnima za njihovo područje studija. Pod mentorstvom nastavnika, studenti će uz jasno definirana pravila moći prijaviti timove za potpore. Cilj je poticati razvoj vještina, motivacije i profesionalnog profila studenata, kao i jačati mentorski odnos.
Sudjelovanje na natjecanjima doprinosi vidljivosti Fakulteta, razvoju ključnih kompetencija (timski rad, prezentacijske vještine, kreativnost) te promociji studijskih programa. Sredstva će pokrivati kotizacije, putne i smještajne troškove, pripreme i interne selekcije, a najbolji timovi i mentori biti će dodatno istaknuti putem komunikacijskih kanala Fakulteta.</t>
  </si>
  <si>
    <t> Poticanje i unapređenje međunarodne mobilnosti nastavnog osoblja </t>
  </si>
  <si>
    <t xml:space="preserve">Fakultet će dodatno poticati međunarodnu mobilnost nastavnog osoblja kroz niz konkretnih mjera koje olakšavaju planiranje i provedbu mobilnosti te motiviraju nastavnike na sudjelovanje. Na razini katedri izrađivat će se semestralni planovi mobilnosti koji će obuhvaćati termine usklađene s akademskim kalendarom, popis zainteresiranih nastavnika, prijedloge za zamjene u nastavi, ciljane partnerske institucije i vrste mobilnosti. Prilikom izrade izvedbenih planova kolegija uzimat će se u obzir vremenski okviri za mobilnosti, kako bi nastavnici mogli iskoristiti dostupne programe bez narušavanja kontinuiteta izvođenja nastave. Primjeri dobre prakse redovito će se predstavljati putem internog newslettera, koji će uključivati korisne i izvedive primjere kratkoročnih mobilnosti (npr. u okviru Erasmus+ staff programa), kao i ažurirane informacije o dostupnim institucijama, kontakt osobama, postupku prijave i potrebnim administrativnim koracima. Kao dodatni poticaj, Fakultet planira uvesti mini-grantove za mobilnosti dulje od 14 dana, kao i bodovni sustav u kojem će se mobilnosti vrednovati kao jedan od kriterija za dodjelu godišnje nagrade za doprinos međunarodnoj suradnji. Također će se redovito organizirati informativne radionice u suradnji s Referadom za međunarodnu suradnju, koordinatorima mobilnosti i iskusnim nastavnicima, kako bi se dodatno potaknulo i podržalo sudjelovanje u međunarodnoj razmjeni. </t>
  </si>
  <si>
    <t>Poticanje i unapređenje međunarodne mobilnosti studenata </t>
  </si>
  <si>
    <t>Fakultet će dodatno poticati međunarodnu mobilnost studenata kroz niz ciljanih mjera koje će povećati informiranost, ukloniti financijske prepreke i olakšati akademsko planiranje mobilnosti. Planira se izrada kratkih priča i video materijala studenata povratnika koji su semestar proveli u inozemstvu, kako bi se promocijom iz prve ruke potaknula mobilnost među vršnjacima i motivirale buduće generacije. Fakultet će osigurati dodatnu jednokratnu financijsku potporu za studente slabijeg socioekonomskog statusa na odlaznoj mobilnosti u trajanju od jednog semestra, kao nadopunu Erasmus+ stipendiji, uz jasno definirane i transparentno objavljene kriterije. U svrhu lakšeg planiranja izradit će se „katalog mobilnosti“ za svaki studijski program, koji će sadržavati popis partnerskih institucija i preporučene kolegije koji se mogu priznati u okviru mobilnosti. Mobilnost će se dodatno poticati u 3. i 5. semestru, kada studenti imaju veću akademsku fleksibilnost, uz prethodno savjetovanje s nositeljima kolegija. Također, dvaput godišnje održavat će se informativne radionice uz sudjelovanje Referade za međunarodnu suradnju, Erasmus+ koordinatora i studenata povratnika, s ciljem jasnog pojašnjenja uvjeta, postupka prijave i priznavanja kolegija. Za ovu je aktivnost predviđen iznos od 5.000 eura godišnje iz programskih ugovora te dodatnih 500 eura iz vlastitih sredstava, a cilj je potaknuti veću mobilnost nastavnika, uz kontinuirano praćenje kvalitativnih i kvantitativnih učinaka realiziranih mobilnosti putem internih izvješća i evaluacija. </t>
  </si>
  <si>
    <t>Edukacije na temu jačanja različitosti i nenasilja  </t>
  </si>
  <si>
    <t>Teme edukacija o rodnoj ravnopravnosti na Fakultetu mogu obuhvaćati širok raspon sadržaja prilagođenih različitim skupinama unutar akademske zajednice. Ključne teme uključuju osnove rodne ravnopravnosti, prepoznavanje i sprječavanje seksualnog uznemiravanja, govor mržnje i mizoginiju, kao i razumijevanje rodno uvjetovanih stereotipa u svakodnevnoj komunikaciji i akademskom okruženju. Dodatne teme mogu biti usmjerene na korištenje inkluzivnog jezika, razvijanje savezništva i podrške osobama koje doživljavaju diskriminaciju, te na upoznavanje s mehanizmima zaštite prava i postupcima prijave nasilja ili diskriminacije. Posebna pažnja može se posvetiti i temama poput ravnoteže privatnog i profesionalnog života te rodne ravnopravnosti u kontekstu znanstvenog i karijernog napredovanja. Edukacije će biti prilagođene potrebama studenata, nastavnika, uprave i administrativnog osoblja, čime se osigurava širi utjecaj i primjena znanja u svakodnevnom radu. Za ovu je aktivnost predviđen je iznos od 2.000 eura godišnje iz programskih ugovora.  </t>
  </si>
  <si>
    <t>Upute za popunjavanje</t>
  </si>
  <si>
    <t xml:space="preserve">Unos vrste aktivnosti, aktivnosti iz Uredbe (NN 78/2023), pokazatelja rezultata te posebnih i strateških ciljeva u sivim stupcima vrši se odabirom iz padajućih izbornika u svakoj ćeliji </t>
  </si>
  <si>
    <t>U stupcu "Ukupna vrijednost aktivnosti" vrijednost će se popuniti automatski nakon unosa iznosa financiranja i sufinanciranja u prethodna dva stupca</t>
  </si>
  <si>
    <t>Za dodavanje više aktivnosti potrebno je kopirati redove iz postojećeg predloška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</si>
</sst>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font>
      <sz val="11"/>
      <color theme="1"/>
      <name val="Calibri"/>
      <family val="2"/>
      <charset val="238"/>
      <scheme val="minor"/>
    </font>
    <font>
      <sz val="11"/>
      <color theme="1"/>
      <name val="Calibri"/>
      <family val="2"/>
      <scheme val="minor"/>
    </font>
    <font>
      <sz val="11"/>
      <color theme="1"/>
      <name val="Calibri"/>
      <family val="2"/>
      <charset val="238"/>
      <scheme val="minor"/>
    </font>
    <font>
      <b/>
      <sz val="11"/>
      <color theme="0"/>
      <name val="Calibri"/>
      <family val="2"/>
      <charset val="238"/>
      <scheme val="minor"/>
    </font>
    <font>
      <sz val="11"/>
      <color theme="4" tint="-0.499984740745262"/>
      <name val="Calibri"/>
      <family val="2"/>
      <scheme val="minor"/>
    </font>
    <font>
      <sz val="12"/>
      <color theme="4" tint="-0.499984740745262"/>
      <name val="Calibri"/>
      <family val="2"/>
      <scheme val="minor"/>
    </font>
    <font>
      <b/>
      <sz val="14"/>
      <color theme="4" tint="-0.499984740745262"/>
      <name val="Calibri"/>
      <family val="2"/>
      <scheme val="minor"/>
    </font>
    <font>
      <i/>
      <sz val="11"/>
      <color theme="1"/>
      <name val="Calibri"/>
      <family val="2"/>
      <charset val="238"/>
      <scheme val="minor"/>
    </font>
    <font>
      <b/>
      <sz val="24"/>
      <color theme="4" tint="-0.499984740745262"/>
      <name val="Calibri"/>
      <family val="2"/>
      <scheme val="minor"/>
    </font>
    <font>
      <b/>
      <sz val="16"/>
      <color theme="4" tint="-0.499984740745262"/>
      <name val="Calibri"/>
      <family val="2"/>
      <scheme val="minor"/>
    </font>
    <font>
      <b/>
      <sz val="12"/>
      <color theme="1"/>
      <name val="Calibri"/>
      <family val="2"/>
      <charset val="238"/>
      <scheme val="minor"/>
    </font>
    <font>
      <b/>
      <sz val="14"/>
      <color theme="0"/>
      <name val="Calibri"/>
      <family val="2"/>
      <scheme val="minor"/>
    </font>
    <font>
      <b/>
      <sz val="13"/>
      <color theme="0"/>
      <name val="Calibri"/>
      <family val="2"/>
      <scheme val="minor"/>
    </font>
    <font>
      <b/>
      <sz val="12"/>
      <color theme="0"/>
      <name val="Calibri"/>
      <family val="2"/>
      <charset val="238"/>
      <scheme val="minor"/>
    </font>
    <font>
      <sz val="11"/>
      <name val="Calibri"/>
      <family val="2"/>
      <scheme val="minor"/>
    </font>
    <font>
      <b/>
      <sz val="14"/>
      <color theme="0"/>
      <name val="Calibri"/>
      <family val="2"/>
      <charset val="238"/>
      <scheme val="minor"/>
    </font>
    <font>
      <sz val="12"/>
      <color theme="1"/>
      <name val="Calibri"/>
      <family val="2"/>
      <scheme val="minor"/>
    </font>
    <font>
      <sz val="11"/>
      <color rgb="FF000000"/>
      <name val="Calibri"/>
      <family val="2"/>
      <charset val="238"/>
    </font>
    <font>
      <b/>
      <u/>
      <sz val="11"/>
      <color theme="4" tint="-0.249977111117893"/>
      <name val="Calibri"/>
      <family val="2"/>
      <charset val="238"/>
      <scheme val="minor"/>
    </font>
    <font>
      <b/>
      <sz val="12"/>
      <color theme="1"/>
      <name val="Calibri"/>
      <family val="2"/>
      <scheme val="minor"/>
    </font>
    <font>
      <i/>
      <sz val="10"/>
      <color theme="1"/>
      <name val="Calibri"/>
      <family val="2"/>
      <charset val="238"/>
      <scheme val="minor"/>
    </font>
    <font>
      <b/>
      <sz val="12"/>
      <color theme="0"/>
      <name val="Calibri"/>
      <family val="2"/>
      <scheme val="minor"/>
    </font>
    <font>
      <sz val="11"/>
      <color rgb="FF000000"/>
      <name val="Calibri"/>
      <charset val="1"/>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bgColor theme="4"/>
      </patternFill>
    </fill>
    <fill>
      <patternFill patternType="solid">
        <fgColor theme="3" tint="-0.249977111117893"/>
        <bgColor indexed="64"/>
      </patternFill>
    </fill>
    <fill>
      <patternFill patternType="solid">
        <fgColor theme="0"/>
        <bgColor theme="4" tint="0.79998168889431442"/>
      </patternFill>
    </fill>
    <fill>
      <patternFill patternType="solid">
        <fgColor theme="4" tint="-0.249977111117893"/>
        <bgColor indexed="64"/>
      </patternFill>
    </fill>
    <fill>
      <patternFill patternType="solid">
        <fgColor theme="2"/>
        <bgColor indexed="64"/>
      </patternFill>
    </fill>
    <fill>
      <patternFill patternType="solid">
        <fgColor theme="6" tint="0.79998168889431442"/>
        <bgColor indexed="64"/>
      </patternFill>
    </fill>
  </fills>
  <borders count="14">
    <border>
      <left/>
      <right/>
      <top/>
      <bottom/>
      <diagonal/>
    </border>
    <border>
      <left/>
      <right/>
      <top/>
      <bottom style="thin">
        <color indexed="64"/>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style="thin">
        <color theme="8" tint="-0.499984740745262"/>
      </right>
      <top style="medium">
        <color theme="8" tint="-0.499984740745262"/>
      </top>
      <bottom style="medium">
        <color theme="8" tint="-0.499984740745262"/>
      </bottom>
      <diagonal/>
    </border>
    <border>
      <left style="thin">
        <color theme="8" tint="-0.499984740745262"/>
      </left>
      <right style="thin">
        <color theme="8" tint="-0.499984740745262"/>
      </right>
      <top/>
      <bottom style="medium">
        <color theme="8" tint="-0.499984740745262"/>
      </bottom>
      <diagonal/>
    </border>
    <border>
      <left style="medium">
        <color theme="0"/>
      </left>
      <right style="medium">
        <color theme="0"/>
      </right>
      <top style="medium">
        <color theme="0"/>
      </top>
      <bottom style="medium">
        <color theme="8" tint="-0.499984740745262"/>
      </bottom>
      <diagonal/>
    </border>
    <border>
      <left style="thin">
        <color theme="8" tint="-0.499984740745262"/>
      </left>
      <right style="thin">
        <color theme="8" tint="-0.499984740745262"/>
      </right>
      <top/>
      <bottom/>
      <diagonal/>
    </border>
    <border>
      <left style="thin">
        <color theme="8" tint="-0.499984740745262"/>
      </left>
      <right style="thin">
        <color theme="8" tint="-0.499984740745262"/>
      </right>
      <top style="medium">
        <color theme="8" tint="-0.499984740745262"/>
      </top>
      <bottom/>
      <diagonal/>
    </border>
    <border>
      <left style="thin">
        <color theme="8" tint="-0.499984740745262"/>
      </left>
      <right/>
      <top/>
      <bottom style="thin">
        <color theme="8" tint="-0.499984740745262"/>
      </bottom>
      <diagonal/>
    </border>
    <border>
      <left/>
      <right style="thin">
        <color theme="8" tint="-0.499984740745262"/>
      </right>
      <top/>
      <bottom style="thin">
        <color theme="8" tint="-0.499984740745262"/>
      </bottom>
      <diagonal/>
    </border>
    <border>
      <left style="thin">
        <color rgb="FF000000"/>
      </left>
      <right style="thin">
        <color rgb="FF000000"/>
      </right>
      <top style="thin">
        <color rgb="FF000000"/>
      </top>
      <bottom style="thin">
        <color rgb="FF000000"/>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style="medium">
        <color indexed="64"/>
      </bottom>
      <diagonal/>
    </border>
  </borders>
  <cellStyleXfs count="4">
    <xf numFmtId="0" fontId="0" fillId="0" borderId="0"/>
    <xf numFmtId="0" fontId="1" fillId="0" borderId="0"/>
    <xf numFmtId="0" fontId="2" fillId="0" borderId="0"/>
    <xf numFmtId="164" fontId="2" fillId="0" borderId="0" applyFont="0" applyFill="0" applyBorder="0" applyAlignment="0" applyProtection="0"/>
  </cellStyleXfs>
  <cellXfs count="78">
    <xf numFmtId="0" fontId="0" fillId="0" borderId="0" xfId="0"/>
    <xf numFmtId="0" fontId="1" fillId="0" borderId="0" xfId="0" applyFont="1" applyAlignment="1">
      <alignment horizontal="left" vertical="top" wrapText="1"/>
    </xf>
    <xf numFmtId="0" fontId="7" fillId="0" borderId="0" xfId="2" applyFont="1"/>
    <xf numFmtId="0" fontId="4" fillId="0" borderId="0" xfId="0" applyFont="1"/>
    <xf numFmtId="0" fontId="8" fillId="0" borderId="0" xfId="0" applyFont="1" applyAlignment="1">
      <alignment vertical="center"/>
    </xf>
    <xf numFmtId="0" fontId="6" fillId="0" borderId="0" xfId="0" applyFont="1" applyAlignment="1">
      <alignment vertical="center"/>
    </xf>
    <xf numFmtId="49" fontId="5" fillId="0" borderId="0" xfId="0" applyNumberFormat="1" applyFont="1" applyAlignment="1">
      <alignment horizontal="center" vertical="center"/>
    </xf>
    <xf numFmtId="0" fontId="0" fillId="0" borderId="0" xfId="0" applyAlignment="1">
      <alignment horizontal="center"/>
    </xf>
    <xf numFmtId="0" fontId="1" fillId="0" borderId="2" xfId="0" applyFont="1" applyBorder="1" applyAlignment="1">
      <alignment horizontal="left" vertical="top" wrapText="1"/>
    </xf>
    <xf numFmtId="4" fontId="1" fillId="0" borderId="2" xfId="0" applyNumberFormat="1" applyFont="1" applyBorder="1" applyAlignment="1">
      <alignment horizontal="left" vertical="top" wrapText="1"/>
    </xf>
    <xf numFmtId="0" fontId="0" fillId="0" borderId="2" xfId="0" applyBorder="1" applyAlignment="1">
      <alignment horizontal="left" vertical="top" wrapText="1"/>
    </xf>
    <xf numFmtId="0" fontId="1" fillId="0" borderId="0" xfId="1" applyAlignment="1">
      <alignment horizontal="left" vertical="center" wrapText="1"/>
    </xf>
    <xf numFmtId="0" fontId="10" fillId="0" borderId="0" xfId="1" applyFont="1" applyAlignment="1">
      <alignment horizontal="left" vertical="center" wrapText="1"/>
    </xf>
    <xf numFmtId="0" fontId="11" fillId="4" borderId="0" xfId="1" applyFont="1" applyFill="1" applyAlignment="1">
      <alignment horizontal="center" vertical="center" wrapText="1"/>
    </xf>
    <xf numFmtId="0" fontId="12" fillId="4" borderId="0" xfId="1" applyFont="1" applyFill="1" applyAlignment="1">
      <alignment horizontal="center" vertical="center" wrapText="1"/>
    </xf>
    <xf numFmtId="0" fontId="13" fillId="5" borderId="0" xfId="1" applyFont="1" applyFill="1" applyAlignment="1">
      <alignment horizontal="center" vertical="center" wrapText="1"/>
    </xf>
    <xf numFmtId="0" fontId="3" fillId="5" borderId="0" xfId="1" applyFont="1" applyFill="1" applyAlignment="1">
      <alignment horizontal="center" vertical="center" wrapText="1"/>
    </xf>
    <xf numFmtId="0" fontId="1" fillId="6" borderId="0" xfId="1" applyFill="1" applyAlignment="1">
      <alignment horizontal="left" vertical="center" wrapText="1"/>
    </xf>
    <xf numFmtId="0" fontId="14" fillId="2" borderId="0" xfId="1" applyFont="1" applyFill="1" applyAlignment="1">
      <alignment horizontal="left" vertical="center" wrapText="1"/>
    </xf>
    <xf numFmtId="0" fontId="1" fillId="2" borderId="0" xfId="1" applyFill="1" applyAlignment="1">
      <alignment horizontal="left" vertical="center" wrapText="1"/>
    </xf>
    <xf numFmtId="0" fontId="15" fillId="5" borderId="0" xfId="1" applyFont="1" applyFill="1" applyAlignment="1">
      <alignment horizontal="left" vertical="center" wrapText="1"/>
    </xf>
    <xf numFmtId="0" fontId="16" fillId="0" borderId="0" xfId="1" applyFont="1" applyAlignment="1">
      <alignment horizontal="left" vertical="center" wrapText="1"/>
    </xf>
    <xf numFmtId="0" fontId="1" fillId="0" borderId="0" xfId="1" applyAlignment="1">
      <alignment wrapText="1"/>
    </xf>
    <xf numFmtId="0" fontId="17" fillId="2" borderId="0" xfId="1" applyFont="1" applyFill="1" applyAlignment="1">
      <alignment vertical="center" wrapText="1"/>
    </xf>
    <xf numFmtId="0" fontId="14" fillId="6" borderId="0" xfId="1" applyFont="1" applyFill="1" applyAlignment="1">
      <alignment horizontal="left" vertical="center" wrapText="1"/>
    </xf>
    <xf numFmtId="0" fontId="0" fillId="6" borderId="0" xfId="0" applyFill="1" applyAlignment="1">
      <alignment horizontal="left" vertical="center" wrapText="1"/>
    </xf>
    <xf numFmtId="0" fontId="14" fillId="2" borderId="0" xfId="0" applyFont="1" applyFill="1" applyAlignment="1">
      <alignment horizontal="left"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13" fillId="0" borderId="0" xfId="1" applyFont="1" applyAlignment="1">
      <alignment horizontal="left" vertical="center" wrapText="1"/>
    </xf>
    <xf numFmtId="0" fontId="13" fillId="0" borderId="0" xfId="1" applyFont="1" applyAlignment="1">
      <alignment horizontal="center" vertical="center" wrapText="1"/>
    </xf>
    <xf numFmtId="0" fontId="1" fillId="0" borderId="3" xfId="0" applyFont="1" applyBorder="1" applyAlignment="1">
      <alignment horizontal="left" vertical="top" wrapText="1"/>
    </xf>
    <xf numFmtId="4" fontId="1" fillId="0" borderId="3" xfId="0" applyNumberFormat="1" applyFont="1" applyBorder="1" applyAlignment="1">
      <alignment horizontal="left" vertical="top" wrapText="1"/>
    </xf>
    <xf numFmtId="0" fontId="18" fillId="0" borderId="0" xfId="2" applyFont="1"/>
    <xf numFmtId="0" fontId="19" fillId="3" borderId="4" xfId="0" applyFont="1" applyFill="1" applyBorder="1" applyAlignment="1">
      <alignment horizontal="center" vertical="center" wrapText="1"/>
    </xf>
    <xf numFmtId="0" fontId="9" fillId="0" borderId="0" xfId="0" applyFont="1" applyAlignment="1">
      <alignment horizontal="center" vertical="center"/>
    </xf>
    <xf numFmtId="0" fontId="19" fillId="0" borderId="4" xfId="0" applyFont="1" applyBorder="1" applyAlignment="1">
      <alignment horizontal="center" vertical="center" wrapText="1"/>
    </xf>
    <xf numFmtId="0" fontId="19" fillId="3" borderId="5" xfId="0" applyFont="1" applyFill="1" applyBorder="1" applyAlignment="1">
      <alignment horizontal="center" vertical="center" wrapText="1"/>
    </xf>
    <xf numFmtId="4" fontId="1" fillId="0" borderId="3" xfId="0" applyNumberFormat="1" applyFont="1" applyBorder="1" applyAlignment="1">
      <alignment horizontal="right" vertical="top" wrapText="1"/>
    </xf>
    <xf numFmtId="0" fontId="1" fillId="8" borderId="3" xfId="0" applyFont="1" applyFill="1" applyBorder="1" applyAlignment="1">
      <alignment horizontal="left" vertical="top" wrapText="1"/>
    </xf>
    <xf numFmtId="0" fontId="1" fillId="8" borderId="2"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2" borderId="3" xfId="0" applyFill="1" applyBorder="1" applyAlignment="1">
      <alignment horizontal="left" vertical="top" wrapText="1"/>
    </xf>
    <xf numFmtId="0" fontId="1" fillId="0" borderId="7" xfId="0" applyFont="1" applyBorder="1" applyAlignment="1">
      <alignment horizontal="left" vertical="top" wrapText="1"/>
    </xf>
    <xf numFmtId="0" fontId="1" fillId="9" borderId="9"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0" xfId="0" applyFont="1" applyBorder="1" applyAlignment="1">
      <alignment horizontal="left" vertical="top" wrapText="1"/>
    </xf>
    <xf numFmtId="0" fontId="1" fillId="2" borderId="11" xfId="0" applyFont="1" applyFill="1" applyBorder="1" applyAlignment="1">
      <alignment horizontal="left" vertical="top" wrapText="1"/>
    </xf>
    <xf numFmtId="0" fontId="23" fillId="0" borderId="3" xfId="0" applyFont="1" applyBorder="1" applyAlignment="1">
      <alignment horizontal="left" vertical="top" wrapText="1"/>
    </xf>
    <xf numFmtId="0" fontId="1" fillId="9" borderId="2" xfId="0" applyFont="1" applyFill="1" applyBorder="1" applyAlignment="1">
      <alignment horizontal="left" vertical="top" wrapText="1"/>
    </xf>
    <xf numFmtId="0" fontId="14" fillId="0" borderId="2" xfId="0" applyFont="1" applyBorder="1" applyAlignment="1">
      <alignment horizontal="left" vertical="top" wrapText="1"/>
    </xf>
    <xf numFmtId="0" fontId="0" fillId="0" borderId="12" xfId="0" applyBorder="1" applyAlignment="1">
      <alignment horizontal="left" vertical="top" wrapText="1"/>
    </xf>
    <xf numFmtId="0" fontId="1" fillId="9" borderId="12" xfId="0" applyFont="1" applyFill="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13" xfId="0" applyBorder="1" applyAlignment="1">
      <alignment horizontal="left" vertical="top" wrapText="1"/>
    </xf>
    <xf numFmtId="0" fontId="1" fillId="8" borderId="13" xfId="0" applyFont="1" applyFill="1" applyBorder="1" applyAlignment="1">
      <alignment horizontal="left" vertical="top" wrapText="1"/>
    </xf>
    <xf numFmtId="14" fontId="1" fillId="0" borderId="13" xfId="0" applyNumberFormat="1" applyFont="1" applyBorder="1" applyAlignment="1">
      <alignment horizontal="left" vertical="top" wrapText="1"/>
    </xf>
    <xf numFmtId="0" fontId="1" fillId="9" borderId="13" xfId="0" applyFont="1" applyFill="1" applyBorder="1" applyAlignment="1">
      <alignment horizontal="left" vertical="top" wrapText="1"/>
    </xf>
    <xf numFmtId="4" fontId="1" fillId="0" borderId="0" xfId="0" applyNumberFormat="1" applyFont="1" applyAlignment="1">
      <alignment horizontal="left" vertical="top" wrapText="1"/>
    </xf>
    <xf numFmtId="0" fontId="2" fillId="2" borderId="0" xfId="2" applyFill="1"/>
    <xf numFmtId="0" fontId="9" fillId="0" borderId="0" xfId="0" applyFont="1" applyAlignment="1">
      <alignment horizontal="left" vertical="center"/>
    </xf>
    <xf numFmtId="0" fontId="9" fillId="0" borderId="1" xfId="0" applyFont="1" applyBorder="1" applyAlignment="1">
      <alignment horizontal="center" vertical="center"/>
    </xf>
    <xf numFmtId="0" fontId="21" fillId="7" borderId="6" xfId="0" applyFont="1" applyFill="1" applyBorder="1" applyAlignment="1">
      <alignment horizontal="center" vertical="center"/>
    </xf>
    <xf numFmtId="0" fontId="13" fillId="7" borderId="6" xfId="0" applyFont="1" applyFill="1" applyBorder="1" applyAlignment="1">
      <alignment horizontal="center" vertical="center"/>
    </xf>
    <xf numFmtId="4" fontId="1" fillId="0" borderId="8" xfId="0" applyNumberFormat="1" applyFont="1" applyBorder="1" applyAlignment="1">
      <alignment horizontal="center" vertical="top" wrapText="1"/>
    </xf>
    <xf numFmtId="4" fontId="1" fillId="0" borderId="7"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0" fontId="1" fillId="0" borderId="8" xfId="0" applyFont="1" applyBorder="1" applyAlignment="1">
      <alignment horizontal="center" vertical="top" wrapText="1"/>
    </xf>
    <xf numFmtId="0" fontId="1" fillId="0" borderId="7" xfId="0" applyFont="1" applyBorder="1" applyAlignment="1">
      <alignment horizontal="center" vertical="top" wrapText="1"/>
    </xf>
    <xf numFmtId="0" fontId="1" fillId="0" borderId="3" xfId="0" applyFont="1" applyBorder="1" applyAlignment="1">
      <alignment horizontal="center" vertical="top" wrapText="1"/>
    </xf>
    <xf numFmtId="0" fontId="1" fillId="8" borderId="8" xfId="0" applyFont="1" applyFill="1" applyBorder="1" applyAlignment="1">
      <alignment horizontal="center" vertical="top" wrapText="1"/>
    </xf>
    <xf numFmtId="0" fontId="1" fillId="8" borderId="7" xfId="0" applyFont="1" applyFill="1" applyBorder="1" applyAlignment="1">
      <alignment horizontal="center" vertical="top" wrapText="1"/>
    </xf>
    <xf numFmtId="0" fontId="1" fillId="8" borderId="3"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7" xfId="0" applyFont="1" applyBorder="1" applyAlignment="1">
      <alignment horizontal="center" vertical="top" wrapText="1"/>
    </xf>
    <xf numFmtId="0" fontId="22" fillId="0" borderId="3" xfId="0" applyFont="1" applyBorder="1" applyAlignment="1">
      <alignment horizontal="center" vertical="top" wrapText="1"/>
    </xf>
  </cellXfs>
  <cellStyles count="4">
    <cellStyle name="Normal" xfId="0" builtinId="0"/>
    <cellStyle name="Normal 2" xfId="1" xr:uid="{00000000-0005-0000-0000-000001000000}"/>
    <cellStyle name="Normalno 2" xfId="2" xr:uid="{00000000-0005-0000-0000-000002000000}"/>
    <cellStyle name="Zarez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zt\share\Users\Lenovo\Desktop\MZO_DIGIT\30_PU_JZI_MZO_Hrvoje\Biblioteka%20ciljeva%20i%20pokazatelja%2014.11.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belscak\Desktop\DIGIT_Programsko\20_PU_Visoko%20obrazovanje\1_Prilozi%20za%20sklapanje%20programskog%20ugovora\Biblioteka%20JVU%2023.1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0%20PREDLO&#352;CI%20I%20UPUTE\5_Poziv%20na%20sklapanje%20PU\Prilozi%20P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ute za popunjavanje"/>
      <sheetName val="Cilj 1"/>
      <sheetName val="Cilj 2"/>
      <sheetName val="Cilj 4"/>
      <sheetName val="Institucijski ciljevi"/>
      <sheetName val="Posebni ciljevi_rezultati"/>
      <sheetName val="Strateski ciljevi_ishodi"/>
      <sheetName val="Veza ishodi-rezultati"/>
      <sheetName val="Pomocni listovi-&gt;"/>
      <sheetName val="Strateski i posebni ciljev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ute za popunjavanje"/>
      <sheetName val="Cilj 1"/>
      <sheetName val="Cilj 2"/>
      <sheetName val="Cilj 3"/>
      <sheetName val="Cilj 4"/>
      <sheetName val="Institucijski ciljevi"/>
      <sheetName val="Pomocni listovi-&gt;"/>
      <sheetName val="Strateski i posebni ciljevi"/>
      <sheetName val="Strateski ciljevi_ishodi"/>
      <sheetName val="Posebni ciljevi_rezulta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dajući izbornici"/>
      <sheetName val="Prilog 1. Pokazatelji rezultata"/>
      <sheetName val="Prilog 3. Plan napredovanja"/>
      <sheetName val="Prilog 4. Plan zapošljavanja"/>
      <sheetName val="Prilog 5. Pokazatelji ishoda"/>
      <sheetName val="Sažetak financ.plana_PU"/>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1"/>
  <sheetViews>
    <sheetView showGridLines="0" zoomScale="70" zoomScaleNormal="70" workbookViewId="0">
      <pane ySplit="2" topLeftCell="A3" activePane="bottomLeft" state="frozen"/>
      <selection pane="bottomLeft" activeCell="C20" sqref="C20"/>
    </sheetView>
  </sheetViews>
  <sheetFormatPr defaultColWidth="9.28515625" defaultRowHeight="15"/>
  <cols>
    <col min="1" max="1" width="9.28515625" style="11"/>
    <col min="2" max="2" width="38.42578125" style="11" customWidth="1"/>
    <col min="3" max="3" width="53.28515625" style="11" customWidth="1"/>
    <col min="4" max="4" width="62.140625" style="11" customWidth="1"/>
    <col min="5" max="5" width="38.42578125" style="11" customWidth="1"/>
    <col min="6" max="6" width="17.5703125" style="11" customWidth="1"/>
    <col min="7" max="7" width="9.28515625" style="11"/>
    <col min="8" max="8" width="81.28515625" style="11" customWidth="1"/>
    <col min="9" max="9" width="75.7109375" style="11" customWidth="1"/>
    <col min="10" max="10" width="33.5703125" style="11" customWidth="1"/>
    <col min="11" max="11" width="78.85546875" style="11" customWidth="1"/>
    <col min="12" max="12" width="9.28515625" style="11" customWidth="1"/>
    <col min="13" max="16384" width="9.28515625" style="11"/>
  </cols>
  <sheetData>
    <row r="1" spans="2:9" ht="25.15" customHeight="1">
      <c r="H1" s="12" t="s">
        <v>0</v>
      </c>
    </row>
    <row r="2" spans="2:9" ht="18.75">
      <c r="B2" s="13" t="s">
        <v>1</v>
      </c>
      <c r="C2" s="13" t="s">
        <v>2</v>
      </c>
      <c r="D2" s="13" t="s">
        <v>3</v>
      </c>
      <c r="E2" s="14"/>
      <c r="H2" s="15" t="s">
        <v>4</v>
      </c>
      <c r="I2" s="16" t="s">
        <v>5</v>
      </c>
    </row>
    <row r="3" spans="2:9" ht="46.9" customHeight="1">
      <c r="B3" s="17" t="s">
        <v>6</v>
      </c>
      <c r="C3" s="17" t="s">
        <v>7</v>
      </c>
      <c r="D3" s="25" t="s">
        <v>8</v>
      </c>
      <c r="E3" s="17"/>
      <c r="H3" s="11" t="s">
        <v>9</v>
      </c>
      <c r="I3" s="11" t="s">
        <v>10</v>
      </c>
    </row>
    <row r="4" spans="2:9" ht="45">
      <c r="B4" s="17" t="s">
        <v>11</v>
      </c>
      <c r="C4" s="17" t="s">
        <v>12</v>
      </c>
      <c r="D4" s="25" t="s">
        <v>13</v>
      </c>
      <c r="E4" s="17"/>
      <c r="H4" s="11" t="s">
        <v>14</v>
      </c>
      <c r="I4" s="11" t="s">
        <v>15</v>
      </c>
    </row>
    <row r="5" spans="2:9" ht="45">
      <c r="B5" s="18" t="s">
        <v>16</v>
      </c>
      <c r="C5" s="18" t="s">
        <v>17</v>
      </c>
      <c r="D5" s="26" t="s">
        <v>18</v>
      </c>
      <c r="E5" s="18"/>
      <c r="H5" s="11" t="s">
        <v>19</v>
      </c>
      <c r="I5" s="11" t="s">
        <v>20</v>
      </c>
    </row>
    <row r="6" spans="2:9" ht="45">
      <c r="B6" s="18" t="s">
        <v>21</v>
      </c>
      <c r="C6" s="18" t="s">
        <v>22</v>
      </c>
      <c r="D6" s="26" t="s">
        <v>23</v>
      </c>
      <c r="E6" s="18"/>
      <c r="H6" s="11" t="s">
        <v>24</v>
      </c>
      <c r="I6" s="11" t="s">
        <v>25</v>
      </c>
    </row>
    <row r="7" spans="2:9" ht="45">
      <c r="B7" s="19" t="s">
        <v>26</v>
      </c>
      <c r="C7" s="19" t="s">
        <v>27</v>
      </c>
      <c r="D7" s="27" t="s">
        <v>28</v>
      </c>
      <c r="E7" s="19"/>
      <c r="H7" s="11" t="s">
        <v>29</v>
      </c>
      <c r="I7" s="11" t="s">
        <v>30</v>
      </c>
    </row>
    <row r="8" spans="2:9" ht="30">
      <c r="B8" s="17"/>
      <c r="C8" s="17" t="s">
        <v>31</v>
      </c>
      <c r="D8" s="25" t="s">
        <v>32</v>
      </c>
      <c r="E8" s="17"/>
      <c r="H8" s="11" t="s">
        <v>33</v>
      </c>
      <c r="I8" s="11" t="s">
        <v>34</v>
      </c>
    </row>
    <row r="9" spans="2:9" ht="30">
      <c r="B9" s="18"/>
      <c r="C9" s="18" t="s">
        <v>35</v>
      </c>
      <c r="D9" s="26" t="s">
        <v>36</v>
      </c>
      <c r="E9" s="18"/>
      <c r="H9" s="11" t="s">
        <v>37</v>
      </c>
      <c r="I9" s="11" t="s">
        <v>38</v>
      </c>
    </row>
    <row r="10" spans="2:9" ht="45">
      <c r="B10" s="17"/>
      <c r="C10" s="17" t="s">
        <v>39</v>
      </c>
      <c r="D10" s="25" t="s">
        <v>40</v>
      </c>
      <c r="E10" s="17"/>
      <c r="H10" s="11" t="s">
        <v>41</v>
      </c>
      <c r="I10" s="11" t="s">
        <v>42</v>
      </c>
    </row>
    <row r="11" spans="2:9" ht="45">
      <c r="B11" s="17"/>
      <c r="C11" s="17" t="s">
        <v>43</v>
      </c>
      <c r="D11" s="25" t="s">
        <v>44</v>
      </c>
      <c r="E11" s="17"/>
      <c r="H11" s="11" t="s">
        <v>45</v>
      </c>
      <c r="I11" s="11" t="s">
        <v>46</v>
      </c>
    </row>
    <row r="12" spans="2:9" ht="30">
      <c r="B12" s="18"/>
      <c r="C12" s="18" t="s">
        <v>47</v>
      </c>
      <c r="D12" s="26" t="s">
        <v>48</v>
      </c>
      <c r="E12" s="18"/>
      <c r="H12" s="11" t="s">
        <v>49</v>
      </c>
      <c r="I12" s="11" t="s">
        <v>50</v>
      </c>
    </row>
    <row r="13" spans="2:9" ht="45">
      <c r="B13" s="18"/>
      <c r="C13" s="18" t="s">
        <v>51</v>
      </c>
      <c r="D13" s="26" t="s">
        <v>52</v>
      </c>
      <c r="E13" s="18"/>
      <c r="H13" s="11" t="s">
        <v>53</v>
      </c>
      <c r="I13" s="11" t="s">
        <v>54</v>
      </c>
    </row>
    <row r="14" spans="2:9" ht="30">
      <c r="B14" s="19"/>
      <c r="C14" s="19" t="s">
        <v>55</v>
      </c>
      <c r="D14" s="27" t="s">
        <v>56</v>
      </c>
      <c r="E14" s="19"/>
      <c r="H14" s="11" t="s">
        <v>57</v>
      </c>
    </row>
    <row r="15" spans="2:9">
      <c r="B15" s="17"/>
      <c r="C15" s="17" t="s">
        <v>58</v>
      </c>
      <c r="D15" s="25" t="s">
        <v>59</v>
      </c>
      <c r="E15" s="17"/>
      <c r="H15" s="11" t="s">
        <v>10</v>
      </c>
    </row>
    <row r="16" spans="2:9" ht="45">
      <c r="B16" s="18"/>
      <c r="C16" s="18" t="s">
        <v>60</v>
      </c>
      <c r="D16" s="26" t="s">
        <v>61</v>
      </c>
      <c r="E16" s="18"/>
      <c r="H16" s="11" t="s">
        <v>15</v>
      </c>
    </row>
    <row r="17" spans="2:11" ht="30">
      <c r="B17" s="17"/>
      <c r="C17" s="17" t="s">
        <v>62</v>
      </c>
      <c r="D17" s="25" t="s">
        <v>63</v>
      </c>
      <c r="E17" s="17"/>
      <c r="H17" s="11" t="s">
        <v>20</v>
      </c>
    </row>
    <row r="18" spans="2:11" ht="45">
      <c r="B18" s="17"/>
      <c r="C18" s="17" t="s">
        <v>64</v>
      </c>
      <c r="D18" s="25" t="s">
        <v>65</v>
      </c>
      <c r="E18" s="17"/>
      <c r="H18" s="11" t="s">
        <v>25</v>
      </c>
    </row>
    <row r="19" spans="2:11" ht="40.5" customHeight="1">
      <c r="B19" s="18"/>
      <c r="C19" s="18" t="s">
        <v>66</v>
      </c>
      <c r="D19" s="26" t="s">
        <v>67</v>
      </c>
      <c r="E19" s="18"/>
      <c r="H19" s="11" t="s">
        <v>30</v>
      </c>
      <c r="I19" s="29"/>
      <c r="J19" s="29"/>
      <c r="K19" s="30"/>
    </row>
    <row r="20" spans="2:11" ht="27" customHeight="1">
      <c r="B20" s="19"/>
      <c r="C20" s="11" t="s">
        <v>68</v>
      </c>
      <c r="D20" s="28" t="s">
        <v>69</v>
      </c>
      <c r="E20" s="19"/>
      <c r="H20" s="11" t="s">
        <v>34</v>
      </c>
      <c r="I20" s="21"/>
      <c r="J20" s="21"/>
      <c r="K20" s="21"/>
    </row>
    <row r="21" spans="2:11" ht="24.75" customHeight="1">
      <c r="B21" s="18"/>
      <c r="C21" s="19" t="s">
        <v>70</v>
      </c>
      <c r="D21" s="27" t="s">
        <v>71</v>
      </c>
      <c r="E21" s="18"/>
      <c r="H21" s="11" t="s">
        <v>38</v>
      </c>
      <c r="I21" s="21"/>
      <c r="J21" s="21"/>
      <c r="K21" s="21"/>
    </row>
    <row r="22" spans="2:11" ht="24.75" customHeight="1">
      <c r="B22" s="17"/>
      <c r="C22" s="18" t="s">
        <v>72</v>
      </c>
      <c r="D22" s="26" t="s">
        <v>73</v>
      </c>
      <c r="E22" s="17"/>
      <c r="H22" s="11" t="s">
        <v>42</v>
      </c>
      <c r="I22" s="21"/>
      <c r="J22" s="21"/>
      <c r="K22" s="21"/>
    </row>
    <row r="23" spans="2:11" ht="30">
      <c r="B23" s="17"/>
      <c r="C23" s="17" t="s">
        <v>74</v>
      </c>
      <c r="D23" s="25" t="s">
        <v>75</v>
      </c>
      <c r="E23" s="17"/>
      <c r="H23" s="11" t="s">
        <v>46</v>
      </c>
      <c r="I23" s="21"/>
      <c r="J23" s="21"/>
      <c r="K23" s="21"/>
    </row>
    <row r="24" spans="2:11" ht="27" customHeight="1">
      <c r="B24" s="18"/>
      <c r="C24" s="18"/>
      <c r="D24" s="25" t="s">
        <v>76</v>
      </c>
      <c r="E24" s="18"/>
      <c r="H24" s="11" t="s">
        <v>50</v>
      </c>
      <c r="I24" s="21"/>
      <c r="J24" s="21"/>
      <c r="K24" s="21"/>
    </row>
    <row r="25" spans="2:11" ht="23.25" customHeight="1">
      <c r="B25" s="18"/>
      <c r="C25" s="18"/>
      <c r="D25" s="26" t="s">
        <v>77</v>
      </c>
      <c r="E25" s="18"/>
      <c r="H25" s="11" t="s">
        <v>54</v>
      </c>
      <c r="I25" s="21"/>
      <c r="J25" s="21"/>
      <c r="K25" s="21"/>
    </row>
    <row r="26" spans="2:11" ht="18" customHeight="1">
      <c r="B26" s="17"/>
      <c r="C26" s="17"/>
      <c r="D26" s="26" t="s">
        <v>78</v>
      </c>
      <c r="E26" s="17"/>
      <c r="H26" s="22"/>
      <c r="I26" s="21"/>
      <c r="J26" s="21"/>
      <c r="K26" s="21"/>
    </row>
    <row r="27" spans="2:11" ht="30">
      <c r="B27" s="17"/>
      <c r="C27" s="17"/>
      <c r="D27" s="25" t="s">
        <v>79</v>
      </c>
      <c r="E27" s="17"/>
      <c r="H27" s="22"/>
      <c r="I27" s="21"/>
      <c r="J27" s="21"/>
      <c r="K27" s="21"/>
    </row>
    <row r="28" spans="2:11" ht="30">
      <c r="B28" s="19"/>
      <c r="C28" s="19"/>
      <c r="D28" s="25" t="s">
        <v>80</v>
      </c>
      <c r="E28" s="19"/>
      <c r="H28" s="22"/>
      <c r="I28" s="21"/>
      <c r="J28" s="21"/>
      <c r="K28" s="21"/>
    </row>
    <row r="29" spans="2:11" ht="15.75">
      <c r="B29" s="17"/>
      <c r="C29" s="17"/>
      <c r="D29" s="27" t="s">
        <v>81</v>
      </c>
      <c r="E29" s="17"/>
      <c r="H29" s="22"/>
      <c r="I29" s="21"/>
      <c r="J29" s="21"/>
      <c r="K29" s="21"/>
    </row>
    <row r="30" spans="2:11" ht="30">
      <c r="B30" s="17"/>
      <c r="C30" s="17"/>
      <c r="D30" s="25" t="s">
        <v>82</v>
      </c>
      <c r="E30" s="17"/>
      <c r="H30" s="20" t="s">
        <v>83</v>
      </c>
      <c r="I30" s="21"/>
      <c r="J30" s="21"/>
      <c r="K30" s="21"/>
    </row>
    <row r="31" spans="2:11" ht="30">
      <c r="B31" s="17"/>
      <c r="C31" s="17"/>
      <c r="D31" s="25" t="s">
        <v>84</v>
      </c>
      <c r="E31" s="17"/>
      <c r="H31" s="11" t="s">
        <v>85</v>
      </c>
    </row>
    <row r="32" spans="2:11" ht="30">
      <c r="B32" s="18"/>
      <c r="C32" s="18"/>
      <c r="D32" s="25" t="s">
        <v>86</v>
      </c>
      <c r="E32" s="18"/>
      <c r="H32" s="11" t="s">
        <v>5</v>
      </c>
    </row>
    <row r="33" spans="2:5" ht="30">
      <c r="B33" s="17"/>
      <c r="C33" s="17"/>
      <c r="D33" s="26" t="s">
        <v>87</v>
      </c>
      <c r="E33" s="17"/>
    </row>
    <row r="34" spans="2:5" ht="30">
      <c r="B34" s="17"/>
      <c r="C34" s="17"/>
      <c r="D34" s="25" t="s">
        <v>88</v>
      </c>
      <c r="E34" s="17"/>
    </row>
    <row r="35" spans="2:5">
      <c r="B35" s="18"/>
      <c r="C35" s="18"/>
      <c r="D35" s="25" t="s">
        <v>89</v>
      </c>
      <c r="E35" s="18"/>
    </row>
    <row r="36" spans="2:5" ht="45">
      <c r="B36" s="18"/>
      <c r="C36" s="18"/>
      <c r="D36" s="26" t="s">
        <v>90</v>
      </c>
      <c r="E36" s="18"/>
    </row>
    <row r="37" spans="2:5" ht="30">
      <c r="B37" s="17"/>
      <c r="C37" s="17"/>
      <c r="D37" s="26" t="s">
        <v>91</v>
      </c>
      <c r="E37" s="17"/>
    </row>
    <row r="38" spans="2:5">
      <c r="B38" s="17"/>
      <c r="C38" s="17"/>
      <c r="D38" s="25" t="s">
        <v>92</v>
      </c>
      <c r="E38" s="17"/>
    </row>
    <row r="39" spans="2:5">
      <c r="B39" s="19"/>
      <c r="C39" s="19"/>
      <c r="D39" s="25" t="s">
        <v>93</v>
      </c>
      <c r="E39" s="19"/>
    </row>
    <row r="40" spans="2:5">
      <c r="B40" s="17"/>
      <c r="C40" s="17"/>
      <c r="D40" s="27" t="s">
        <v>94</v>
      </c>
      <c r="E40" s="17"/>
    </row>
    <row r="41" spans="2:5" ht="30">
      <c r="B41" s="17"/>
      <c r="C41" s="17"/>
      <c r="D41" s="25" t="s">
        <v>95</v>
      </c>
      <c r="E41" s="17"/>
    </row>
    <row r="42" spans="2:5" ht="30">
      <c r="B42" s="17"/>
      <c r="C42" s="17"/>
      <c r="D42" s="25" t="s">
        <v>96</v>
      </c>
      <c r="E42" s="17"/>
    </row>
    <row r="43" spans="2:5">
      <c r="B43" s="18"/>
      <c r="C43" s="18"/>
      <c r="D43" s="25" t="s">
        <v>97</v>
      </c>
      <c r="E43" s="18"/>
    </row>
    <row r="44" spans="2:5" ht="30">
      <c r="B44" s="17"/>
      <c r="C44" s="17"/>
      <c r="D44" s="26" t="s">
        <v>98</v>
      </c>
      <c r="E44" s="17"/>
    </row>
    <row r="45" spans="2:5" ht="30">
      <c r="B45" s="17"/>
      <c r="C45" s="17"/>
      <c r="D45" s="25" t="s">
        <v>99</v>
      </c>
      <c r="E45" s="17"/>
    </row>
    <row r="46" spans="2:5" ht="30">
      <c r="B46" s="18"/>
      <c r="C46" s="18"/>
      <c r="D46" s="25" t="s">
        <v>100</v>
      </c>
      <c r="E46" s="18"/>
    </row>
    <row r="47" spans="2:5">
      <c r="B47" s="18"/>
      <c r="C47" s="18"/>
      <c r="D47" s="26" t="s">
        <v>101</v>
      </c>
      <c r="E47" s="18"/>
    </row>
    <row r="48" spans="2:5" ht="30">
      <c r="B48" s="19"/>
      <c r="C48" s="19"/>
      <c r="D48" s="26" t="s">
        <v>102</v>
      </c>
      <c r="E48" s="19"/>
    </row>
    <row r="49" spans="2:5" ht="30">
      <c r="B49" s="17"/>
      <c r="C49" s="17"/>
      <c r="D49" s="27" t="s">
        <v>103</v>
      </c>
      <c r="E49" s="17"/>
    </row>
    <row r="50" spans="2:5" ht="30">
      <c r="B50" s="18"/>
      <c r="C50" s="18"/>
      <c r="D50" s="25" t="s">
        <v>104</v>
      </c>
      <c r="E50" s="18"/>
    </row>
    <row r="51" spans="2:5" ht="30">
      <c r="B51" s="17"/>
      <c r="C51" s="17"/>
      <c r="D51" s="26" t="s">
        <v>105</v>
      </c>
      <c r="E51" s="17"/>
    </row>
    <row r="52" spans="2:5" ht="30">
      <c r="B52" s="17"/>
      <c r="C52" s="17"/>
      <c r="D52" s="25" t="s">
        <v>106</v>
      </c>
      <c r="E52" s="17"/>
    </row>
    <row r="53" spans="2:5">
      <c r="B53" s="18"/>
      <c r="C53" s="18"/>
      <c r="D53" s="25" t="s">
        <v>107</v>
      </c>
      <c r="E53" s="18"/>
    </row>
    <row r="54" spans="2:5">
      <c r="B54" s="18"/>
      <c r="C54" s="18"/>
      <c r="D54" s="18"/>
      <c r="E54" s="18"/>
    </row>
    <row r="55" spans="2:5">
      <c r="B55" s="19"/>
      <c r="C55" s="19"/>
      <c r="D55" s="19"/>
      <c r="E55" s="19"/>
    </row>
    <row r="56" spans="2:5">
      <c r="B56" s="18"/>
      <c r="C56" s="18"/>
      <c r="D56" s="18"/>
      <c r="E56" s="18"/>
    </row>
    <row r="57" spans="2:5">
      <c r="B57" s="17"/>
      <c r="C57" s="17"/>
      <c r="D57" s="17"/>
      <c r="E57" s="17"/>
    </row>
    <row r="58" spans="2:5">
      <c r="B58" s="17"/>
      <c r="C58" s="17"/>
      <c r="D58" s="17"/>
      <c r="E58" s="17"/>
    </row>
    <row r="59" spans="2:5">
      <c r="B59" s="18"/>
      <c r="C59" s="18"/>
      <c r="D59" s="18"/>
      <c r="E59" s="18"/>
    </row>
    <row r="60" spans="2:5">
      <c r="B60" s="18"/>
      <c r="C60" s="18"/>
      <c r="D60" s="18"/>
      <c r="E60" s="18"/>
    </row>
    <row r="61" spans="2:5">
      <c r="B61" s="17"/>
      <c r="C61" s="17"/>
      <c r="D61" s="17"/>
      <c r="E61" s="17"/>
    </row>
    <row r="62" spans="2:5">
      <c r="B62" s="19"/>
      <c r="C62" s="19"/>
      <c r="D62" s="19"/>
      <c r="E62" s="19"/>
    </row>
    <row r="63" spans="2:5">
      <c r="B63" s="18"/>
      <c r="C63" s="18"/>
      <c r="D63" s="18"/>
      <c r="E63" s="18"/>
    </row>
    <row r="64" spans="2:5">
      <c r="B64" s="17"/>
      <c r="C64" s="17"/>
      <c r="D64" s="17"/>
      <c r="E64" s="17"/>
    </row>
    <row r="65" spans="2:5">
      <c r="B65" s="17"/>
      <c r="C65" s="17"/>
      <c r="D65" s="17"/>
      <c r="E65" s="17"/>
    </row>
    <row r="66" spans="2:5">
      <c r="B66" s="18"/>
      <c r="C66" s="18"/>
      <c r="D66" s="18"/>
      <c r="E66" s="18"/>
    </row>
    <row r="67" spans="2:5">
      <c r="B67" s="18"/>
      <c r="C67" s="18"/>
      <c r="D67" s="18"/>
      <c r="E67" s="18"/>
    </row>
    <row r="68" spans="2:5">
      <c r="B68" s="17"/>
      <c r="C68" s="17"/>
      <c r="D68" s="17"/>
      <c r="E68" s="17"/>
    </row>
    <row r="69" spans="2:5">
      <c r="B69" s="17"/>
      <c r="C69" s="17"/>
      <c r="D69" s="17"/>
      <c r="E69" s="17"/>
    </row>
    <row r="70" spans="2:5">
      <c r="B70" s="19"/>
      <c r="C70" s="19"/>
      <c r="D70" s="19"/>
      <c r="E70" s="19"/>
    </row>
    <row r="71" spans="2:5">
      <c r="B71" s="18"/>
      <c r="C71" s="18"/>
      <c r="D71" s="18"/>
      <c r="E71" s="18"/>
    </row>
    <row r="72" spans="2:5">
      <c r="B72" s="17"/>
      <c r="C72" s="17"/>
      <c r="D72" s="17"/>
      <c r="E72" s="17"/>
    </row>
    <row r="73" spans="2:5">
      <c r="B73" s="17"/>
      <c r="C73" s="17"/>
      <c r="D73" s="17"/>
      <c r="E73" s="17"/>
    </row>
    <row r="74" spans="2:5">
      <c r="B74" s="18"/>
      <c r="C74" s="18"/>
      <c r="D74" s="18"/>
      <c r="E74" s="18"/>
    </row>
    <row r="75" spans="2:5">
      <c r="B75" s="18"/>
      <c r="C75" s="18"/>
      <c r="D75" s="18"/>
      <c r="E75" s="18"/>
    </row>
    <row r="76" spans="2:5">
      <c r="B76" s="17"/>
      <c r="C76" s="17"/>
      <c r="D76" s="17"/>
      <c r="E76" s="17"/>
    </row>
    <row r="77" spans="2:5">
      <c r="B77" s="17"/>
      <c r="C77" s="17"/>
      <c r="D77" s="17"/>
      <c r="E77" s="17"/>
    </row>
    <row r="78" spans="2:5">
      <c r="B78" s="19"/>
      <c r="C78" s="19"/>
      <c r="D78" s="19"/>
      <c r="E78" s="19"/>
    </row>
    <row r="79" spans="2:5">
      <c r="B79" s="17"/>
      <c r="C79" s="17"/>
      <c r="D79" s="17"/>
      <c r="E79" s="17"/>
    </row>
    <row r="80" spans="2:5">
      <c r="B80" s="18"/>
      <c r="C80" s="18"/>
      <c r="D80" s="18"/>
      <c r="E80" s="18"/>
    </row>
    <row r="81" spans="2:5">
      <c r="B81" s="17"/>
      <c r="C81" s="17"/>
      <c r="D81" s="17"/>
      <c r="E81" s="17"/>
    </row>
    <row r="82" spans="2:5">
      <c r="B82" s="17"/>
      <c r="C82" s="17"/>
      <c r="D82" s="17"/>
      <c r="E82" s="17"/>
    </row>
    <row r="83" spans="2:5">
      <c r="B83" s="18"/>
      <c r="C83" s="18"/>
      <c r="D83" s="18"/>
      <c r="E83" s="18"/>
    </row>
    <row r="84" spans="2:5">
      <c r="B84" s="18"/>
      <c r="C84" s="18"/>
      <c r="D84" s="18"/>
      <c r="E84" s="18"/>
    </row>
    <row r="85" spans="2:5">
      <c r="B85" s="17"/>
      <c r="C85" s="17"/>
      <c r="D85" s="17"/>
      <c r="E85" s="17"/>
    </row>
    <row r="86" spans="2:5">
      <c r="B86" s="17"/>
      <c r="C86" s="17"/>
      <c r="D86" s="17"/>
      <c r="E86" s="17"/>
    </row>
    <row r="87" spans="2:5">
      <c r="B87" s="19"/>
      <c r="C87" s="19"/>
      <c r="D87" s="19"/>
      <c r="E87" s="19"/>
    </row>
    <row r="88" spans="2:5">
      <c r="B88" s="17"/>
      <c r="C88" s="17"/>
      <c r="D88" s="17"/>
      <c r="E88" s="17"/>
    </row>
    <row r="89" spans="2:5">
      <c r="B89" s="18"/>
      <c r="C89" s="18"/>
      <c r="D89" s="18"/>
      <c r="E89" s="18"/>
    </row>
    <row r="90" spans="2:5">
      <c r="B90" s="18"/>
      <c r="C90" s="18"/>
      <c r="D90" s="18"/>
      <c r="E90" s="18"/>
    </row>
    <row r="91" spans="2:5">
      <c r="B91" s="18"/>
      <c r="C91" s="18"/>
      <c r="D91" s="18"/>
      <c r="E91" s="18"/>
    </row>
    <row r="92" spans="2:5">
      <c r="B92" s="18"/>
      <c r="C92" s="18"/>
      <c r="D92" s="18"/>
      <c r="E92" s="18"/>
    </row>
    <row r="93" spans="2:5">
      <c r="B93" s="17"/>
      <c r="C93" s="17"/>
      <c r="D93" s="17"/>
      <c r="E93" s="17"/>
    </row>
    <row r="94" spans="2:5">
      <c r="B94" s="17"/>
      <c r="C94" s="17"/>
      <c r="D94" s="17"/>
      <c r="E94" s="17"/>
    </row>
    <row r="95" spans="2:5">
      <c r="B95" s="18"/>
      <c r="C95" s="18"/>
      <c r="D95" s="18"/>
      <c r="E95" s="18"/>
    </row>
    <row r="96" spans="2:5">
      <c r="B96" s="18"/>
      <c r="C96" s="18"/>
      <c r="D96" s="18"/>
      <c r="E96" s="18"/>
    </row>
    <row r="97" spans="2:5">
      <c r="B97" s="17"/>
      <c r="C97" s="17"/>
      <c r="D97" s="17"/>
      <c r="E97" s="17"/>
    </row>
    <row r="98" spans="2:5">
      <c r="B98" s="19"/>
      <c r="C98" s="19"/>
      <c r="D98" s="19"/>
      <c r="E98" s="19"/>
    </row>
    <row r="99" spans="2:5">
      <c r="B99" s="17"/>
      <c r="C99" s="17"/>
      <c r="D99" s="17"/>
      <c r="E99" s="17"/>
    </row>
    <row r="100" spans="2:5">
      <c r="B100" s="17"/>
      <c r="C100" s="17"/>
      <c r="D100" s="17"/>
      <c r="E100" s="17"/>
    </row>
    <row r="101" spans="2:5">
      <c r="B101" s="17"/>
      <c r="C101" s="17"/>
      <c r="D101" s="17"/>
      <c r="E101" s="17"/>
    </row>
    <row r="102" spans="2:5">
      <c r="B102" s="18"/>
      <c r="C102" s="18"/>
      <c r="D102" s="18"/>
      <c r="E102" s="18"/>
    </row>
    <row r="103" spans="2:5">
      <c r="B103" s="18"/>
      <c r="C103" s="18"/>
      <c r="D103" s="18"/>
      <c r="E103" s="18"/>
    </row>
    <row r="104" spans="2:5">
      <c r="B104" s="17"/>
      <c r="C104" s="17"/>
      <c r="D104" s="17"/>
      <c r="E104" s="17"/>
    </row>
    <row r="105" spans="2:5">
      <c r="B105" s="19"/>
      <c r="C105" s="19"/>
      <c r="D105" s="19"/>
      <c r="E105" s="19"/>
    </row>
    <row r="106" spans="2:5">
      <c r="B106" s="17"/>
      <c r="C106" s="17"/>
      <c r="D106" s="17"/>
      <c r="E106" s="17"/>
    </row>
    <row r="107" spans="2:5">
      <c r="B107" s="17"/>
      <c r="C107" s="17"/>
      <c r="D107" s="17"/>
      <c r="E107" s="17"/>
    </row>
    <row r="108" spans="2:5">
      <c r="B108" s="17"/>
      <c r="C108" s="17"/>
      <c r="D108" s="17"/>
      <c r="E108" s="17"/>
    </row>
    <row r="109" spans="2:5">
      <c r="B109" s="17"/>
      <c r="C109" s="17"/>
      <c r="D109" s="17"/>
      <c r="E109" s="17"/>
    </row>
    <row r="110" spans="2:5">
      <c r="B110" s="18"/>
      <c r="C110" s="18"/>
      <c r="D110" s="18"/>
      <c r="E110" s="18"/>
    </row>
    <row r="111" spans="2:5">
      <c r="B111" s="18"/>
      <c r="C111" s="18"/>
      <c r="D111" s="18"/>
      <c r="E111" s="18"/>
    </row>
    <row r="112" spans="2:5">
      <c r="B112" s="17"/>
      <c r="C112" s="17"/>
      <c r="D112" s="17"/>
      <c r="E112" s="17"/>
    </row>
    <row r="113" spans="1:5">
      <c r="B113" s="17"/>
      <c r="C113" s="17"/>
      <c r="D113" s="17"/>
      <c r="E113" s="17"/>
    </row>
    <row r="114" spans="1:5">
      <c r="B114" s="18"/>
      <c r="C114" s="18"/>
      <c r="D114" s="18"/>
      <c r="E114" s="18"/>
    </row>
    <row r="115" spans="1:5">
      <c r="B115" s="18"/>
      <c r="C115" s="18"/>
      <c r="D115" s="18"/>
      <c r="E115" s="18"/>
    </row>
    <row r="116" spans="1:5">
      <c r="B116" s="19"/>
      <c r="C116" s="19"/>
      <c r="D116" s="19"/>
      <c r="E116" s="19"/>
    </row>
    <row r="117" spans="1:5">
      <c r="B117" s="17"/>
      <c r="C117" s="17"/>
      <c r="D117" s="17"/>
      <c r="E117" s="17"/>
    </row>
    <row r="118" spans="1:5">
      <c r="B118" s="18"/>
      <c r="C118" s="18"/>
      <c r="D118" s="18"/>
      <c r="E118" s="18"/>
    </row>
    <row r="119" spans="1:5">
      <c r="B119" s="17"/>
      <c r="C119" s="17"/>
      <c r="D119" s="17"/>
      <c r="E119" s="17"/>
    </row>
    <row r="120" spans="1:5">
      <c r="B120" s="17"/>
      <c r="C120" s="17"/>
      <c r="D120" s="17"/>
      <c r="E120" s="17"/>
    </row>
    <row r="121" spans="1:5">
      <c r="B121" s="18"/>
      <c r="C121" s="18"/>
      <c r="D121" s="18"/>
      <c r="E121" s="18"/>
    </row>
    <row r="122" spans="1:5">
      <c r="B122" s="18"/>
      <c r="C122" s="18"/>
      <c r="D122" s="18"/>
      <c r="E122" s="18"/>
    </row>
    <row r="123" spans="1:5" s="21" customFormat="1" ht="15.75">
      <c r="A123" s="11"/>
      <c r="B123" s="17"/>
      <c r="C123" s="17"/>
      <c r="D123" s="17"/>
      <c r="E123" s="17"/>
    </row>
    <row r="124" spans="1:5">
      <c r="B124" s="17"/>
      <c r="C124" s="17"/>
      <c r="D124" s="17"/>
      <c r="E124" s="17"/>
    </row>
    <row r="125" spans="1:5">
      <c r="B125" s="17"/>
      <c r="C125" s="17"/>
      <c r="D125" s="17"/>
      <c r="E125" s="17"/>
    </row>
    <row r="126" spans="1:5">
      <c r="B126" s="17"/>
      <c r="C126" s="17"/>
      <c r="D126" s="17"/>
      <c r="E126" s="17"/>
    </row>
    <row r="127" spans="1:5">
      <c r="B127" s="17"/>
      <c r="C127" s="17"/>
      <c r="D127" s="17"/>
      <c r="E127" s="17"/>
    </row>
    <row r="128" spans="1:5">
      <c r="B128" s="17"/>
      <c r="C128" s="17"/>
      <c r="D128" s="17"/>
      <c r="E128" s="17"/>
    </row>
    <row r="129" spans="2:5">
      <c r="B129" s="17"/>
      <c r="C129" s="17"/>
      <c r="D129" s="17"/>
      <c r="E129" s="17"/>
    </row>
    <row r="130" spans="2:5">
      <c r="B130" s="17"/>
      <c r="C130" s="17"/>
      <c r="D130" s="17"/>
      <c r="E130" s="17"/>
    </row>
    <row r="131" spans="2:5">
      <c r="B131" s="17"/>
      <c r="C131" s="17"/>
      <c r="D131" s="17"/>
      <c r="E131" s="17"/>
    </row>
    <row r="132" spans="2:5">
      <c r="B132" s="17"/>
      <c r="C132" s="17"/>
      <c r="D132" s="17"/>
      <c r="E132" s="17"/>
    </row>
    <row r="133" spans="2:5">
      <c r="B133" s="18"/>
      <c r="C133" s="18"/>
      <c r="D133" s="18"/>
      <c r="E133" s="18"/>
    </row>
    <row r="134" spans="2:5">
      <c r="B134" s="18"/>
      <c r="C134" s="18"/>
      <c r="D134" s="18"/>
      <c r="E134" s="18"/>
    </row>
    <row r="135" spans="2:5">
      <c r="B135" s="23"/>
      <c r="C135" s="23"/>
      <c r="D135" s="23"/>
      <c r="E135" s="23"/>
    </row>
    <row r="136" spans="2:5">
      <c r="B136" s="23"/>
      <c r="C136" s="23"/>
      <c r="D136" s="23"/>
      <c r="E136" s="23"/>
    </row>
    <row r="137" spans="2:5">
      <c r="B137" s="23"/>
      <c r="C137" s="23"/>
      <c r="D137" s="23"/>
      <c r="E137" s="23"/>
    </row>
    <row r="138" spans="2:5">
      <c r="B138" s="23"/>
      <c r="C138" s="23"/>
      <c r="D138" s="23"/>
      <c r="E138" s="23"/>
    </row>
    <row r="139" spans="2:5" ht="54.6" customHeight="1">
      <c r="B139" s="23"/>
      <c r="C139" s="23"/>
      <c r="D139" s="23"/>
      <c r="E139" s="23"/>
    </row>
    <row r="140" spans="2:5">
      <c r="B140" s="23"/>
      <c r="C140" s="23"/>
      <c r="D140" s="23"/>
      <c r="E140" s="23"/>
    </row>
    <row r="141" spans="2:5">
      <c r="B141" s="23"/>
      <c r="C141" s="23"/>
      <c r="D141" s="23"/>
      <c r="E141" s="23"/>
    </row>
    <row r="142" spans="2:5">
      <c r="B142" s="23"/>
      <c r="C142" s="23"/>
      <c r="D142" s="23"/>
      <c r="E142" s="23"/>
    </row>
    <row r="143" spans="2:5">
      <c r="B143" s="23"/>
      <c r="C143" s="23"/>
      <c r="D143" s="23"/>
      <c r="E143" s="23"/>
    </row>
    <row r="144" spans="2:5">
      <c r="B144" s="23"/>
      <c r="C144" s="23"/>
      <c r="D144" s="23"/>
      <c r="E144" s="23"/>
    </row>
    <row r="145" spans="2:5">
      <c r="B145" s="23"/>
      <c r="C145" s="23"/>
      <c r="D145" s="23"/>
      <c r="E145" s="23"/>
    </row>
    <row r="146" spans="2:5">
      <c r="B146" s="23"/>
      <c r="C146" s="23"/>
      <c r="D146" s="23"/>
      <c r="E146" s="23"/>
    </row>
    <row r="147" spans="2:5">
      <c r="B147" s="18"/>
      <c r="C147" s="18"/>
      <c r="D147" s="18"/>
      <c r="E147" s="18"/>
    </row>
    <row r="148" spans="2:5">
      <c r="B148" s="18"/>
      <c r="C148" s="18"/>
      <c r="D148" s="18"/>
      <c r="E148" s="18"/>
    </row>
    <row r="149" spans="2:5">
      <c r="B149" s="18"/>
      <c r="C149" s="18"/>
      <c r="D149" s="18"/>
      <c r="E149" s="18"/>
    </row>
    <row r="150" spans="2:5">
      <c r="B150" s="18"/>
      <c r="C150" s="18"/>
      <c r="D150" s="18"/>
      <c r="E150" s="18"/>
    </row>
    <row r="151" spans="2:5">
      <c r="B151" s="17"/>
      <c r="C151" s="17"/>
      <c r="D151" s="17"/>
      <c r="E151" s="17"/>
    </row>
    <row r="152" spans="2:5">
      <c r="B152" s="17"/>
      <c r="C152" s="17"/>
      <c r="D152" s="17"/>
      <c r="E152" s="17"/>
    </row>
    <row r="153" spans="2:5">
      <c r="B153" s="17"/>
      <c r="C153" s="17"/>
      <c r="D153" s="17"/>
      <c r="E153" s="17"/>
    </row>
    <row r="154" spans="2:5">
      <c r="B154" s="17"/>
      <c r="C154" s="17"/>
      <c r="D154" s="17"/>
      <c r="E154" s="17"/>
    </row>
    <row r="155" spans="2:5">
      <c r="B155" s="24"/>
      <c r="C155" s="24"/>
      <c r="D155" s="24"/>
      <c r="E155" s="24"/>
    </row>
    <row r="156" spans="2:5">
      <c r="B156" s="18"/>
      <c r="C156" s="18"/>
      <c r="D156" s="18"/>
      <c r="E156" s="18"/>
    </row>
    <row r="157" spans="2:5">
      <c r="B157" s="24"/>
      <c r="C157" s="24"/>
      <c r="D157" s="24"/>
      <c r="E157" s="24"/>
    </row>
    <row r="158" spans="2:5">
      <c r="B158" s="18"/>
      <c r="C158" s="18"/>
      <c r="D158" s="18"/>
      <c r="E158" s="18"/>
    </row>
    <row r="159" spans="2:5">
      <c r="B159" s="17"/>
      <c r="C159" s="17"/>
      <c r="D159" s="17"/>
      <c r="E159" s="17"/>
    </row>
    <row r="160" spans="2:5">
      <c r="B160" s="19"/>
      <c r="C160" s="19"/>
      <c r="D160" s="19"/>
      <c r="E160" s="19"/>
    </row>
    <row r="161" spans="1:5">
      <c r="B161" s="17"/>
      <c r="C161" s="17"/>
      <c r="D161" s="17"/>
      <c r="E161" s="17"/>
    </row>
    <row r="162" spans="1:5">
      <c r="B162" s="17"/>
      <c r="C162" s="17"/>
      <c r="D162" s="17"/>
      <c r="E162" s="17"/>
    </row>
    <row r="163" spans="1:5">
      <c r="B163" s="19"/>
      <c r="C163" s="19"/>
      <c r="D163" s="19"/>
      <c r="E163" s="19"/>
    </row>
    <row r="164" spans="1:5">
      <c r="B164" s="17"/>
      <c r="C164" s="17"/>
      <c r="D164" s="17"/>
      <c r="E164" s="17"/>
    </row>
    <row r="165" spans="1:5">
      <c r="B165" s="19"/>
      <c r="C165" s="19"/>
      <c r="D165" s="19"/>
      <c r="E165" s="19"/>
    </row>
    <row r="166" spans="1:5">
      <c r="B166" s="17"/>
      <c r="C166" s="17"/>
      <c r="D166" s="17"/>
      <c r="E166" s="17"/>
    </row>
    <row r="167" spans="1:5">
      <c r="B167" s="17"/>
      <c r="C167" s="17"/>
      <c r="D167" s="17"/>
      <c r="E167" s="17"/>
    </row>
    <row r="168" spans="1:5" ht="15.75">
      <c r="B168" s="21"/>
      <c r="C168" s="21"/>
      <c r="D168" s="21"/>
      <c r="E168" s="21"/>
    </row>
    <row r="169" spans="1:5" ht="15.75">
      <c r="B169" s="21"/>
      <c r="C169" s="21"/>
      <c r="D169" s="21"/>
      <c r="E169" s="21"/>
    </row>
    <row r="170" spans="1:5" ht="15.75">
      <c r="B170" s="21"/>
      <c r="C170" s="21"/>
      <c r="D170" s="21"/>
      <c r="E170" s="21"/>
    </row>
    <row r="171" spans="1:5" ht="15.75">
      <c r="B171" s="21"/>
      <c r="C171" s="21"/>
      <c r="D171" s="21"/>
      <c r="E171" s="21"/>
    </row>
    <row r="172" spans="1:5" s="21" customFormat="1" ht="15.75">
      <c r="A172" s="11"/>
    </row>
    <row r="181" spans="2:5" ht="15.75">
      <c r="B181" s="21"/>
      <c r="C181" s="21"/>
      <c r="D181" s="21"/>
      <c r="E181" s="2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8"/>
  <sheetViews>
    <sheetView tabSelected="1" topLeftCell="C1" zoomScale="84" zoomScaleNormal="84" workbookViewId="0">
      <pane ySplit="6" topLeftCell="A33" activePane="bottomLeft" state="frozen"/>
      <selection pane="bottomLeft" activeCell="K2" sqref="K2"/>
    </sheetView>
  </sheetViews>
  <sheetFormatPr defaultColWidth="11.42578125" defaultRowHeight="15"/>
  <cols>
    <col min="1" max="1" width="12.42578125" customWidth="1"/>
    <col min="2" max="2" width="42.140625" customWidth="1"/>
    <col min="3" max="3" width="22.7109375" customWidth="1"/>
    <col min="4" max="4" width="33.28515625" customWidth="1"/>
    <col min="5" max="5" width="68.85546875" customWidth="1"/>
    <col min="6" max="6" width="16.85546875" customWidth="1"/>
    <col min="7" max="8" width="19.5703125" customWidth="1"/>
    <col min="9" max="9" width="13.7109375" customWidth="1"/>
    <col min="10" max="10" width="34.5703125" customWidth="1"/>
    <col min="11" max="11" width="14.140625" customWidth="1"/>
    <col min="12" max="12" width="16.5703125" customWidth="1"/>
    <col min="13" max="13" width="14.140625" customWidth="1"/>
    <col min="14" max="14" width="32.140625" customWidth="1"/>
    <col min="15" max="15" width="32.5703125" customWidth="1"/>
    <col min="16" max="16" width="39.140625" customWidth="1"/>
  </cols>
  <sheetData>
    <row r="1" spans="1:17" s="3" customFormat="1" ht="21" customHeight="1">
      <c r="A1" s="62" t="s">
        <v>108</v>
      </c>
      <c r="B1" s="62"/>
      <c r="C1" s="62"/>
      <c r="D1" s="62"/>
      <c r="E1" s="62"/>
      <c r="F1" s="62"/>
      <c r="G1" s="62"/>
      <c r="H1" s="62"/>
      <c r="I1" s="62"/>
      <c r="J1" s="62"/>
    </row>
    <row r="2" spans="1:17" s="3" customFormat="1" ht="23.45" customHeight="1">
      <c r="A2" s="4"/>
      <c r="E2" s="4"/>
      <c r="F2" s="4"/>
      <c r="G2" s="4"/>
      <c r="H2" s="4"/>
      <c r="I2" s="4"/>
      <c r="J2" s="4"/>
    </row>
    <row r="3" spans="1:17" s="3" customFormat="1" ht="23.45" customHeight="1">
      <c r="A3" s="5" t="s">
        <v>109</v>
      </c>
      <c r="B3" s="63" t="s">
        <v>110</v>
      </c>
      <c r="C3" s="63"/>
      <c r="D3" s="63"/>
      <c r="E3" s="63"/>
      <c r="F3" s="35"/>
      <c r="G3" s="35"/>
      <c r="H3" s="35"/>
      <c r="I3" s="35"/>
      <c r="J3" s="6"/>
    </row>
    <row r="4" spans="1:17" ht="15.75" thickBot="1"/>
    <row r="5" spans="1:17" ht="16.5" thickBot="1">
      <c r="B5" s="65" t="s">
        <v>111</v>
      </c>
      <c r="C5" s="65"/>
      <c r="D5" s="65"/>
      <c r="E5" s="65"/>
      <c r="F5" s="65"/>
      <c r="G5" s="65"/>
      <c r="H5" s="65"/>
      <c r="I5" s="65"/>
      <c r="J5" s="64" t="s">
        <v>112</v>
      </c>
      <c r="K5" s="64"/>
      <c r="L5" s="64"/>
      <c r="M5" s="64"/>
      <c r="N5" s="64" t="s">
        <v>113</v>
      </c>
      <c r="O5" s="64"/>
    </row>
    <row r="6" spans="1:17" s="7" customFormat="1" ht="81">
      <c r="A6" s="34" t="s">
        <v>114</v>
      </c>
      <c r="B6" s="37" t="s">
        <v>115</v>
      </c>
      <c r="C6" s="37" t="s">
        <v>116</v>
      </c>
      <c r="D6" s="37" t="s">
        <v>117</v>
      </c>
      <c r="E6" s="37" t="s">
        <v>118</v>
      </c>
      <c r="F6" s="37" t="s">
        <v>119</v>
      </c>
      <c r="G6" s="37" t="s">
        <v>120</v>
      </c>
      <c r="H6" s="37" t="s">
        <v>121</v>
      </c>
      <c r="I6" s="37" t="s">
        <v>122</v>
      </c>
      <c r="J6" s="37" t="s">
        <v>3</v>
      </c>
      <c r="K6" s="37" t="s">
        <v>123</v>
      </c>
      <c r="L6" s="37" t="s">
        <v>124</v>
      </c>
      <c r="M6" s="37" t="s">
        <v>125</v>
      </c>
      <c r="N6" s="37" t="s">
        <v>126</v>
      </c>
      <c r="O6" s="37" t="s">
        <v>127</v>
      </c>
      <c r="P6" s="36" t="s">
        <v>128</v>
      </c>
      <c r="Q6" s="61"/>
    </row>
    <row r="7" spans="1:17" s="1" customFormat="1" ht="121.5" customHeight="1">
      <c r="A7" s="69">
        <v>1</v>
      </c>
      <c r="B7" s="69" t="s">
        <v>129</v>
      </c>
      <c r="C7" s="72" t="s">
        <v>5</v>
      </c>
      <c r="D7" s="72" t="s">
        <v>54</v>
      </c>
      <c r="E7" s="75" t="s">
        <v>130</v>
      </c>
      <c r="F7" s="66">
        <v>573900.41</v>
      </c>
      <c r="G7" s="66">
        <v>0</v>
      </c>
      <c r="H7" s="66">
        <f>F7+G7</f>
        <v>573900.41</v>
      </c>
      <c r="I7" s="69" t="s">
        <v>131</v>
      </c>
      <c r="J7" s="39" t="s">
        <v>13</v>
      </c>
      <c r="K7" s="32">
        <v>2455348.92</v>
      </c>
      <c r="L7" s="32">
        <f>K7/2+573900.41</f>
        <v>1801574.87</v>
      </c>
      <c r="M7" s="32">
        <f>200060+K7</f>
        <v>2655408.92</v>
      </c>
      <c r="N7" s="39" t="s">
        <v>7</v>
      </c>
      <c r="O7" s="39" t="s">
        <v>6</v>
      </c>
      <c r="P7" s="31"/>
    </row>
    <row r="8" spans="1:17" s="1" customFormat="1" ht="60.75">
      <c r="A8" s="70"/>
      <c r="B8" s="70"/>
      <c r="C8" s="73"/>
      <c r="D8" s="73"/>
      <c r="E8" s="76"/>
      <c r="F8" s="67"/>
      <c r="G8" s="67"/>
      <c r="H8" s="67"/>
      <c r="I8" s="70"/>
      <c r="J8" s="40" t="s">
        <v>8</v>
      </c>
      <c r="K8" s="31">
        <v>6</v>
      </c>
      <c r="L8" s="31">
        <v>6</v>
      </c>
      <c r="M8" s="31">
        <v>11</v>
      </c>
      <c r="N8" s="39" t="s">
        <v>7</v>
      </c>
      <c r="O8" s="40" t="s">
        <v>6</v>
      </c>
      <c r="P8" s="8"/>
    </row>
    <row r="9" spans="1:17" s="1" customFormat="1" ht="76.5">
      <c r="A9" s="70"/>
      <c r="B9" s="70"/>
      <c r="C9" s="73"/>
      <c r="D9" s="73"/>
      <c r="E9" s="76"/>
      <c r="F9" s="67"/>
      <c r="G9" s="67"/>
      <c r="H9" s="67"/>
      <c r="I9" s="70"/>
      <c r="J9" s="41" t="s">
        <v>18</v>
      </c>
      <c r="K9" s="31">
        <v>180</v>
      </c>
      <c r="L9" s="31">
        <v>180</v>
      </c>
      <c r="M9" s="31">
        <f>180+93</f>
        <v>273</v>
      </c>
      <c r="N9" s="41" t="s">
        <v>7</v>
      </c>
      <c r="O9" s="41" t="s">
        <v>6</v>
      </c>
      <c r="P9" s="8"/>
    </row>
    <row r="10" spans="1:17" s="1" customFormat="1" ht="45.75">
      <c r="A10" s="70"/>
      <c r="B10" s="70"/>
      <c r="C10" s="73"/>
      <c r="D10" s="73"/>
      <c r="E10" s="76"/>
      <c r="F10" s="67"/>
      <c r="G10" s="67"/>
      <c r="H10" s="67"/>
      <c r="I10" s="70"/>
      <c r="J10" s="41" t="s">
        <v>36</v>
      </c>
      <c r="K10" s="31">
        <v>17</v>
      </c>
      <c r="L10" s="31">
        <v>17</v>
      </c>
      <c r="M10" s="31">
        <v>18</v>
      </c>
      <c r="N10" s="41" t="s">
        <v>17</v>
      </c>
      <c r="O10" s="41" t="s">
        <v>6</v>
      </c>
      <c r="P10" s="8"/>
    </row>
    <row r="11" spans="1:17" s="1" customFormat="1" ht="45.75">
      <c r="A11" s="70"/>
      <c r="B11" s="70"/>
      <c r="C11" s="73"/>
      <c r="D11" s="73"/>
      <c r="E11" s="76"/>
      <c r="F11" s="67"/>
      <c r="G11" s="67"/>
      <c r="H11" s="67"/>
      <c r="I11" s="70"/>
      <c r="J11" s="41" t="s">
        <v>40</v>
      </c>
      <c r="K11" s="31">
        <v>0</v>
      </c>
      <c r="L11" s="31">
        <v>1</v>
      </c>
      <c r="M11" s="31">
        <v>4</v>
      </c>
      <c r="N11" s="41" t="s">
        <v>17</v>
      </c>
      <c r="O11" s="41" t="s">
        <v>6</v>
      </c>
      <c r="P11" s="8"/>
    </row>
    <row r="12" spans="1:17" s="1" customFormat="1" ht="76.5">
      <c r="A12" s="70"/>
      <c r="B12" s="70"/>
      <c r="C12" s="73"/>
      <c r="D12" s="73"/>
      <c r="E12" s="76"/>
      <c r="F12" s="67"/>
      <c r="G12" s="67"/>
      <c r="H12" s="67"/>
      <c r="I12" s="70"/>
      <c r="J12" s="41" t="s">
        <v>44</v>
      </c>
      <c r="K12" s="42">
        <v>3</v>
      </c>
      <c r="L12" s="43">
        <v>2</v>
      </c>
      <c r="M12" s="42">
        <v>4</v>
      </c>
      <c r="N12" s="41" t="s">
        <v>22</v>
      </c>
      <c r="O12" s="41" t="s">
        <v>6</v>
      </c>
      <c r="P12" s="8"/>
    </row>
    <row r="13" spans="1:17" s="1" customFormat="1" ht="30.75">
      <c r="A13" s="70"/>
      <c r="B13" s="70"/>
      <c r="C13" s="73"/>
      <c r="D13" s="73"/>
      <c r="E13" s="76"/>
      <c r="F13" s="67"/>
      <c r="G13" s="67"/>
      <c r="H13" s="67"/>
      <c r="I13" s="70"/>
      <c r="J13" s="41" t="s">
        <v>48</v>
      </c>
      <c r="K13" s="42">
        <v>5</v>
      </c>
      <c r="L13" s="42">
        <v>4</v>
      </c>
      <c r="M13" s="42">
        <v>6</v>
      </c>
      <c r="N13" s="41" t="s">
        <v>22</v>
      </c>
      <c r="O13" s="41" t="s">
        <v>6</v>
      </c>
      <c r="P13" s="8"/>
    </row>
    <row r="14" spans="1:17" s="1" customFormat="1" ht="60.75">
      <c r="A14" s="70"/>
      <c r="B14" s="70"/>
      <c r="C14" s="73"/>
      <c r="D14" s="73"/>
      <c r="E14" s="76"/>
      <c r="F14" s="67"/>
      <c r="G14" s="67"/>
      <c r="H14" s="67"/>
      <c r="I14" s="70"/>
      <c r="J14" s="41" t="s">
        <v>61</v>
      </c>
      <c r="K14" s="31">
        <v>0</v>
      </c>
      <c r="L14" s="31">
        <v>0</v>
      </c>
      <c r="M14" s="31">
        <v>1</v>
      </c>
      <c r="N14" s="41" t="s">
        <v>27</v>
      </c>
      <c r="O14" s="41" t="s">
        <v>6</v>
      </c>
      <c r="P14" s="8"/>
    </row>
    <row r="15" spans="1:17" s="1" customFormat="1" ht="30.75">
      <c r="A15" s="70"/>
      <c r="B15" s="70"/>
      <c r="C15" s="73"/>
      <c r="D15" s="73"/>
      <c r="E15" s="76"/>
      <c r="F15" s="67"/>
      <c r="G15" s="67"/>
      <c r="H15" s="67"/>
      <c r="I15" s="70"/>
      <c r="J15" s="41" t="s">
        <v>67</v>
      </c>
      <c r="K15" s="31">
        <v>0</v>
      </c>
      <c r="L15" s="31">
        <v>0</v>
      </c>
      <c r="M15" s="31">
        <v>11</v>
      </c>
      <c r="N15" s="41" t="s">
        <v>35</v>
      </c>
      <c r="O15" s="41" t="s">
        <v>6</v>
      </c>
      <c r="P15" s="8"/>
    </row>
    <row r="16" spans="1:17" s="1" customFormat="1" ht="30.75">
      <c r="A16" s="70"/>
      <c r="B16" s="70"/>
      <c r="C16" s="73"/>
      <c r="D16" s="73"/>
      <c r="E16" s="76"/>
      <c r="F16" s="67"/>
      <c r="G16" s="67"/>
      <c r="H16" s="67"/>
      <c r="I16" s="70"/>
      <c r="J16" s="41" t="s">
        <v>71</v>
      </c>
      <c r="K16" s="31">
        <v>0</v>
      </c>
      <c r="L16" s="31">
        <v>0</v>
      </c>
      <c r="M16" s="31">
        <v>9</v>
      </c>
      <c r="N16" s="41" t="s">
        <v>39</v>
      </c>
      <c r="O16" s="41" t="s">
        <v>6</v>
      </c>
      <c r="P16" s="8"/>
    </row>
    <row r="17" spans="1:16" s="1" customFormat="1" ht="76.5">
      <c r="A17" s="70"/>
      <c r="B17" s="70"/>
      <c r="C17" s="73"/>
      <c r="D17" s="73"/>
      <c r="E17" s="76"/>
      <c r="F17" s="67"/>
      <c r="G17" s="67"/>
      <c r="H17" s="67"/>
      <c r="I17" s="70"/>
      <c r="J17" s="41" t="s">
        <v>73</v>
      </c>
      <c r="K17" s="31">
        <v>0</v>
      </c>
      <c r="L17" s="31">
        <v>0</v>
      </c>
      <c r="M17" s="31">
        <v>1</v>
      </c>
      <c r="N17" s="41" t="s">
        <v>43</v>
      </c>
      <c r="O17" s="41" t="s">
        <v>11</v>
      </c>
      <c r="P17" s="8"/>
    </row>
    <row r="18" spans="1:16" s="1" customFormat="1" ht="60.75">
      <c r="A18" s="70"/>
      <c r="B18" s="70"/>
      <c r="C18" s="73"/>
      <c r="D18" s="73"/>
      <c r="E18" s="76"/>
      <c r="F18" s="67"/>
      <c r="G18" s="67"/>
      <c r="H18" s="67"/>
      <c r="I18" s="70"/>
      <c r="J18" s="41" t="s">
        <v>75</v>
      </c>
      <c r="K18" s="31">
        <v>886</v>
      </c>
      <c r="L18" s="31">
        <v>886</v>
      </c>
      <c r="M18" s="31">
        <f>886+20</f>
        <v>906</v>
      </c>
      <c r="N18" s="41" t="s">
        <v>43</v>
      </c>
      <c r="O18" s="41" t="s">
        <v>11</v>
      </c>
      <c r="P18" s="8"/>
    </row>
    <row r="19" spans="1:16" s="1" customFormat="1" ht="45.75">
      <c r="A19" s="70"/>
      <c r="B19" s="70"/>
      <c r="C19" s="73"/>
      <c r="D19" s="73"/>
      <c r="E19" s="76"/>
      <c r="F19" s="67"/>
      <c r="G19" s="67"/>
      <c r="H19" s="67"/>
      <c r="I19" s="70"/>
      <c r="J19" s="41" t="s">
        <v>77</v>
      </c>
      <c r="K19" s="31">
        <v>0</v>
      </c>
      <c r="L19" s="31">
        <v>0</v>
      </c>
      <c r="M19" s="31">
        <v>4</v>
      </c>
      <c r="N19" s="41" t="s">
        <v>47</v>
      </c>
      <c r="O19" s="41" t="s">
        <v>11</v>
      </c>
      <c r="P19" s="8"/>
    </row>
    <row r="20" spans="1:16" s="1" customFormat="1" ht="45.75">
      <c r="A20" s="70"/>
      <c r="B20" s="70"/>
      <c r="C20" s="73"/>
      <c r="D20" s="73"/>
      <c r="E20" s="76"/>
      <c r="F20" s="67"/>
      <c r="G20" s="67"/>
      <c r="H20" s="67"/>
      <c r="I20" s="70"/>
      <c r="J20" s="41" t="s">
        <v>78</v>
      </c>
      <c r="K20" s="31">
        <v>0</v>
      </c>
      <c r="L20" s="31">
        <v>0</v>
      </c>
      <c r="M20" s="31">
        <v>4</v>
      </c>
      <c r="N20" s="41" t="s">
        <v>47</v>
      </c>
      <c r="O20" s="41" t="s">
        <v>11</v>
      </c>
      <c r="P20" s="8"/>
    </row>
    <row r="21" spans="1:16" s="1" customFormat="1" ht="76.5">
      <c r="A21" s="70"/>
      <c r="B21" s="70"/>
      <c r="C21" s="73"/>
      <c r="D21" s="73"/>
      <c r="E21" s="76"/>
      <c r="F21" s="67"/>
      <c r="G21" s="67"/>
      <c r="H21" s="67"/>
      <c r="I21" s="70"/>
      <c r="J21" s="41" t="s">
        <v>79</v>
      </c>
      <c r="K21" s="31">
        <v>0</v>
      </c>
      <c r="L21" s="31">
        <v>0</v>
      </c>
      <c r="M21" s="31">
        <v>5</v>
      </c>
      <c r="N21" s="41" t="s">
        <v>51</v>
      </c>
      <c r="O21" s="41" t="s">
        <v>11</v>
      </c>
      <c r="P21" s="8"/>
    </row>
    <row r="22" spans="1:16" s="1" customFormat="1" ht="30.75">
      <c r="A22" s="70"/>
      <c r="B22" s="70"/>
      <c r="C22" s="73"/>
      <c r="D22" s="73"/>
      <c r="E22" s="76"/>
      <c r="F22" s="67"/>
      <c r="G22" s="67"/>
      <c r="H22" s="67"/>
      <c r="I22" s="70"/>
      <c r="J22" s="41" t="s">
        <v>81</v>
      </c>
      <c r="K22" s="44">
        <v>0</v>
      </c>
      <c r="L22" s="31">
        <v>0</v>
      </c>
      <c r="M22" s="31">
        <v>19</v>
      </c>
      <c r="N22" s="41" t="s">
        <v>55</v>
      </c>
      <c r="O22" s="41" t="s">
        <v>16</v>
      </c>
      <c r="P22" s="8"/>
    </row>
    <row r="23" spans="1:16" s="1" customFormat="1" ht="30.75">
      <c r="A23" s="70"/>
      <c r="B23" s="70"/>
      <c r="C23" s="73"/>
      <c r="D23" s="73"/>
      <c r="E23" s="76"/>
      <c r="F23" s="67"/>
      <c r="G23" s="67"/>
      <c r="H23" s="67"/>
      <c r="I23" s="70"/>
      <c r="J23" s="41" t="s">
        <v>92</v>
      </c>
      <c r="K23" s="44">
        <v>9</v>
      </c>
      <c r="L23" s="31">
        <v>9</v>
      </c>
      <c r="M23" s="31">
        <v>21</v>
      </c>
      <c r="N23" s="41" t="s">
        <v>60</v>
      </c>
      <c r="O23" s="41" t="s">
        <v>16</v>
      </c>
      <c r="P23" s="8"/>
    </row>
    <row r="24" spans="1:16" s="1" customFormat="1" ht="30.75">
      <c r="A24" s="70"/>
      <c r="B24" s="70"/>
      <c r="C24" s="73"/>
      <c r="D24" s="73"/>
      <c r="E24" s="76"/>
      <c r="F24" s="67"/>
      <c r="G24" s="67"/>
      <c r="H24" s="67"/>
      <c r="I24" s="70"/>
      <c r="J24" s="45" t="s">
        <v>99</v>
      </c>
      <c r="K24" s="46">
        <v>80</v>
      </c>
      <c r="L24" s="47">
        <v>45</v>
      </c>
      <c r="M24" s="31">
        <v>89</v>
      </c>
      <c r="N24" s="41" t="s">
        <v>64</v>
      </c>
      <c r="O24" s="41" t="s">
        <v>21</v>
      </c>
      <c r="P24" s="8"/>
    </row>
    <row r="25" spans="1:16" s="1" customFormat="1" ht="45.75">
      <c r="A25" s="70"/>
      <c r="B25" s="70"/>
      <c r="C25" s="73"/>
      <c r="D25" s="73"/>
      <c r="E25" s="76"/>
      <c r="F25" s="67"/>
      <c r="G25" s="67"/>
      <c r="H25" s="67"/>
      <c r="I25" s="70"/>
      <c r="J25" s="45" t="s">
        <v>100</v>
      </c>
      <c r="K25" s="46">
        <v>0</v>
      </c>
      <c r="L25" s="47">
        <v>0</v>
      </c>
      <c r="M25" s="31">
        <v>2</v>
      </c>
      <c r="N25" s="41" t="s">
        <v>66</v>
      </c>
      <c r="O25" s="41" t="s">
        <v>21</v>
      </c>
      <c r="P25" s="8"/>
    </row>
    <row r="26" spans="1:16" s="1" customFormat="1" ht="45.75">
      <c r="A26" s="70"/>
      <c r="B26" s="70"/>
      <c r="C26" s="73"/>
      <c r="D26" s="73"/>
      <c r="E26" s="76"/>
      <c r="F26" s="67"/>
      <c r="G26" s="67"/>
      <c r="H26" s="67"/>
      <c r="I26" s="70"/>
      <c r="J26" s="45" t="s">
        <v>101</v>
      </c>
      <c r="K26" s="46">
        <v>0</v>
      </c>
      <c r="L26" s="47">
        <v>0</v>
      </c>
      <c r="M26" s="31">
        <v>1</v>
      </c>
      <c r="N26" s="41" t="s">
        <v>66</v>
      </c>
      <c r="O26" s="41" t="s">
        <v>21</v>
      </c>
      <c r="P26" s="8"/>
    </row>
    <row r="27" spans="1:16" s="1" customFormat="1" ht="60.75">
      <c r="A27" s="70"/>
      <c r="B27" s="70"/>
      <c r="C27" s="73"/>
      <c r="D27" s="73"/>
      <c r="E27" s="76"/>
      <c r="F27" s="67"/>
      <c r="G27" s="67"/>
      <c r="H27" s="67"/>
      <c r="I27" s="70"/>
      <c r="J27" s="45" t="s">
        <v>102</v>
      </c>
      <c r="K27" s="48">
        <v>4</v>
      </c>
      <c r="L27" s="47">
        <v>4</v>
      </c>
      <c r="M27" s="31">
        <v>8</v>
      </c>
      <c r="N27" s="41" t="s">
        <v>66</v>
      </c>
      <c r="O27" s="41" t="s">
        <v>21</v>
      </c>
      <c r="P27" s="8"/>
    </row>
    <row r="28" spans="1:16" s="1" customFormat="1" ht="30.75">
      <c r="A28" s="71"/>
      <c r="B28" s="71"/>
      <c r="C28" s="74"/>
      <c r="D28" s="74"/>
      <c r="E28" s="77"/>
      <c r="F28" s="68"/>
      <c r="G28" s="68"/>
      <c r="H28" s="68"/>
      <c r="I28" s="71"/>
      <c r="J28" s="45" t="s">
        <v>107</v>
      </c>
      <c r="K28" s="46">
        <v>0</v>
      </c>
      <c r="L28" s="47">
        <v>0</v>
      </c>
      <c r="M28" s="31">
        <v>43</v>
      </c>
      <c r="N28" s="41" t="s">
        <v>74</v>
      </c>
      <c r="O28" s="41" t="s">
        <v>21</v>
      </c>
      <c r="P28" s="8"/>
    </row>
    <row r="29" spans="1:16" s="1" customFormat="1" ht="409.6">
      <c r="A29" s="8">
        <v>2</v>
      </c>
      <c r="B29" s="31" t="s">
        <v>132</v>
      </c>
      <c r="C29" s="40" t="s">
        <v>5</v>
      </c>
      <c r="D29" s="39" t="s">
        <v>25</v>
      </c>
      <c r="E29" s="49" t="s">
        <v>133</v>
      </c>
      <c r="F29" s="38">
        <v>29112.300000000003</v>
      </c>
      <c r="G29" s="38">
        <f t="shared" ref="G29" si="0">V29</f>
        <v>0</v>
      </c>
      <c r="H29" s="38">
        <f>G29+F29</f>
        <v>29112.300000000003</v>
      </c>
      <c r="I29" s="8" t="s">
        <v>131</v>
      </c>
      <c r="J29" s="40" t="s">
        <v>8</v>
      </c>
      <c r="K29" s="31">
        <v>6</v>
      </c>
      <c r="L29" s="31">
        <v>6</v>
      </c>
      <c r="M29" s="31">
        <v>8</v>
      </c>
      <c r="N29" s="39" t="s">
        <v>7</v>
      </c>
      <c r="O29" s="40" t="s">
        <v>6</v>
      </c>
      <c r="P29" s="49" t="s">
        <v>134</v>
      </c>
    </row>
    <row r="30" spans="1:16" s="1" customFormat="1" ht="224.25" customHeight="1">
      <c r="A30" s="8">
        <v>3</v>
      </c>
      <c r="B30" s="8" t="s">
        <v>135</v>
      </c>
      <c r="C30" s="40" t="s">
        <v>5</v>
      </c>
      <c r="D30" s="39" t="s">
        <v>25</v>
      </c>
      <c r="E30" s="51" t="s">
        <v>136</v>
      </c>
      <c r="F30" s="38">
        <v>21131.599999999999</v>
      </c>
      <c r="G30" s="38">
        <f t="shared" ref="G30:G42" si="1">V30</f>
        <v>0</v>
      </c>
      <c r="H30" s="38">
        <f>G30+F30</f>
        <v>21131.599999999999</v>
      </c>
      <c r="I30" s="8" t="s">
        <v>137</v>
      </c>
      <c r="J30" s="50" t="s">
        <v>18</v>
      </c>
      <c r="K30" s="8">
        <v>180</v>
      </c>
      <c r="L30" s="8">
        <v>180</v>
      </c>
      <c r="M30" s="8">
        <v>190</v>
      </c>
      <c r="N30" s="39" t="s">
        <v>7</v>
      </c>
      <c r="O30" s="40" t="s">
        <v>6</v>
      </c>
      <c r="P30" s="8"/>
    </row>
    <row r="31" spans="1:16" s="1" customFormat="1" ht="137.25">
      <c r="A31" s="8">
        <v>4</v>
      </c>
      <c r="B31" s="8" t="s">
        <v>138</v>
      </c>
      <c r="C31" s="40" t="s">
        <v>85</v>
      </c>
      <c r="D31" s="39" t="s">
        <v>19</v>
      </c>
      <c r="E31" s="51" t="s">
        <v>139</v>
      </c>
      <c r="F31" s="38">
        <v>31451.269999999997</v>
      </c>
      <c r="G31" s="38">
        <v>70000</v>
      </c>
      <c r="H31" s="38">
        <f>G31+F31</f>
        <v>101451.26999999999</v>
      </c>
      <c r="I31" s="8" t="s">
        <v>137</v>
      </c>
      <c r="J31" s="40" t="s">
        <v>36</v>
      </c>
      <c r="K31" s="8">
        <v>17</v>
      </c>
      <c r="L31" s="8">
        <v>18</v>
      </c>
      <c r="M31" s="8">
        <v>20</v>
      </c>
      <c r="N31" s="39" t="s">
        <v>17</v>
      </c>
      <c r="O31" s="40" t="s">
        <v>6</v>
      </c>
      <c r="P31" s="8"/>
    </row>
    <row r="32" spans="1:16" s="1" customFormat="1" ht="366">
      <c r="A32" s="8">
        <v>5</v>
      </c>
      <c r="B32" s="8" t="s">
        <v>140</v>
      </c>
      <c r="C32" s="40" t="s">
        <v>5</v>
      </c>
      <c r="D32" s="39" t="s">
        <v>42</v>
      </c>
      <c r="E32" s="51" t="s">
        <v>141</v>
      </c>
      <c r="F32" s="38">
        <v>21131.559999999998</v>
      </c>
      <c r="G32" s="38">
        <v>8000</v>
      </c>
      <c r="H32" s="38">
        <f>G32+F32</f>
        <v>29131.559999999998</v>
      </c>
      <c r="I32" s="8" t="s">
        <v>137</v>
      </c>
      <c r="J32" s="40" t="s">
        <v>40</v>
      </c>
      <c r="K32" s="8">
        <v>0</v>
      </c>
      <c r="L32" s="8">
        <v>2</v>
      </c>
      <c r="M32" s="8">
        <v>6</v>
      </c>
      <c r="N32" s="39" t="s">
        <v>17</v>
      </c>
      <c r="O32" s="40" t="s">
        <v>6</v>
      </c>
      <c r="P32" s="8"/>
    </row>
    <row r="33" spans="1:16" s="1" customFormat="1" ht="345.75" customHeight="1">
      <c r="A33" s="8">
        <v>6</v>
      </c>
      <c r="B33" s="1" t="s">
        <v>142</v>
      </c>
      <c r="C33" s="40" t="s">
        <v>85</v>
      </c>
      <c r="D33" s="39" t="s">
        <v>19</v>
      </c>
      <c r="E33" s="51" t="s">
        <v>143</v>
      </c>
      <c r="F33" s="38">
        <v>20967.510000000002</v>
      </c>
      <c r="G33" s="38">
        <v>8000</v>
      </c>
      <c r="H33" s="38">
        <f>G33+F33</f>
        <v>28967.510000000002</v>
      </c>
      <c r="I33" s="8" t="s">
        <v>137</v>
      </c>
      <c r="J33" s="50" t="s">
        <v>32</v>
      </c>
      <c r="K33" s="8">
        <v>9</v>
      </c>
      <c r="L33" s="8">
        <v>9</v>
      </c>
      <c r="M33" s="8">
        <v>10</v>
      </c>
      <c r="N33" s="39" t="s">
        <v>17</v>
      </c>
      <c r="O33" s="40" t="s">
        <v>6</v>
      </c>
      <c r="P33" s="8"/>
    </row>
    <row r="34" spans="1:16" s="1" customFormat="1" ht="137.25">
      <c r="A34" s="8">
        <v>8</v>
      </c>
      <c r="B34" s="8" t="s">
        <v>144</v>
      </c>
      <c r="C34" s="40" t="s">
        <v>85</v>
      </c>
      <c r="D34" s="39" t="s">
        <v>33</v>
      </c>
      <c r="E34" s="51" t="s">
        <v>145</v>
      </c>
      <c r="F34" s="38">
        <v>42667.929999999993</v>
      </c>
      <c r="G34" s="38">
        <v>20000</v>
      </c>
      <c r="H34" s="38">
        <f>G34+F34</f>
        <v>62667.929999999993</v>
      </c>
      <c r="I34" s="8" t="s">
        <v>137</v>
      </c>
      <c r="J34" s="40" t="s">
        <v>63</v>
      </c>
      <c r="K34" s="9">
        <v>23104.65</v>
      </c>
      <c r="L34" s="9">
        <v>68104.649999999994</v>
      </c>
      <c r="M34" s="9">
        <v>113104.65</v>
      </c>
      <c r="N34" s="39" t="s">
        <v>31</v>
      </c>
      <c r="O34" s="40" t="s">
        <v>6</v>
      </c>
      <c r="P34" s="8"/>
    </row>
    <row r="35" spans="1:16" s="1" customFormat="1" ht="76.5">
      <c r="A35" s="8">
        <v>9</v>
      </c>
      <c r="B35" s="8" t="s">
        <v>146</v>
      </c>
      <c r="C35" s="40" t="s">
        <v>5</v>
      </c>
      <c r="D35" s="39" t="s">
        <v>25</v>
      </c>
      <c r="E35" s="8" t="s">
        <v>147</v>
      </c>
      <c r="F35" s="38">
        <v>8469.06</v>
      </c>
      <c r="G35" s="38">
        <v>37000</v>
      </c>
      <c r="H35" s="38">
        <f>G35+F35</f>
        <v>45469.06</v>
      </c>
      <c r="I35" s="8" t="s">
        <v>137</v>
      </c>
      <c r="J35" s="40" t="s">
        <v>67</v>
      </c>
      <c r="K35" s="8">
        <v>0</v>
      </c>
      <c r="L35" s="8">
        <v>2</v>
      </c>
      <c r="M35" s="8">
        <v>4</v>
      </c>
      <c r="N35" s="39" t="s">
        <v>35</v>
      </c>
      <c r="O35" s="40" t="s">
        <v>6</v>
      </c>
      <c r="P35" s="8"/>
    </row>
    <row r="36" spans="1:16" s="1" customFormat="1" ht="409.6">
      <c r="A36" s="8">
        <v>10</v>
      </c>
      <c r="B36" s="8" t="s">
        <v>148</v>
      </c>
      <c r="C36" s="40" t="s">
        <v>85</v>
      </c>
      <c r="D36" s="39" t="s">
        <v>14</v>
      </c>
      <c r="E36" s="8" t="s">
        <v>149</v>
      </c>
      <c r="F36" s="38">
        <v>14363.54</v>
      </c>
      <c r="G36" s="38">
        <v>4000</v>
      </c>
      <c r="H36" s="38">
        <f>G36+F36</f>
        <v>18363.54</v>
      </c>
      <c r="I36" s="8" t="s">
        <v>137</v>
      </c>
      <c r="J36" s="50" t="s">
        <v>75</v>
      </c>
      <c r="K36" s="8">
        <v>886</v>
      </c>
      <c r="L36" s="8">
        <v>896</v>
      </c>
      <c r="M36" s="8">
        <v>906</v>
      </c>
      <c r="N36" s="39" t="s">
        <v>43</v>
      </c>
      <c r="O36" s="40" t="s">
        <v>11</v>
      </c>
      <c r="P36" s="8"/>
    </row>
    <row r="37" spans="1:16" s="1" customFormat="1" ht="321">
      <c r="A37" s="8">
        <v>11</v>
      </c>
      <c r="B37" s="8" t="s">
        <v>150</v>
      </c>
      <c r="C37" s="40" t="s">
        <v>85</v>
      </c>
      <c r="D37" s="39" t="s">
        <v>9</v>
      </c>
      <c r="E37" s="51" t="s">
        <v>151</v>
      </c>
      <c r="F37" s="38">
        <v>70003.59</v>
      </c>
      <c r="G37" s="38">
        <v>20285.18</v>
      </c>
      <c r="H37" s="38">
        <f>G37+F37</f>
        <v>90288.76999999999</v>
      </c>
      <c r="I37" s="8" t="s">
        <v>137</v>
      </c>
      <c r="J37" s="50" t="s">
        <v>81</v>
      </c>
      <c r="K37" s="8">
        <v>0</v>
      </c>
      <c r="L37" s="8">
        <v>10</v>
      </c>
      <c r="M37" s="8">
        <v>20</v>
      </c>
      <c r="N37" s="39" t="s">
        <v>55</v>
      </c>
      <c r="O37" s="40" t="s">
        <v>16</v>
      </c>
      <c r="P37" s="8"/>
    </row>
    <row r="38" spans="1:16" s="1" customFormat="1" ht="106.5">
      <c r="A38" s="8">
        <v>12</v>
      </c>
      <c r="B38" s="8" t="s">
        <v>152</v>
      </c>
      <c r="C38" s="40" t="s">
        <v>85</v>
      </c>
      <c r="D38" s="39" t="s">
        <v>9</v>
      </c>
      <c r="E38" s="8" t="s">
        <v>153</v>
      </c>
      <c r="F38" s="38">
        <v>5282.8700000000008</v>
      </c>
      <c r="G38" s="38">
        <f t="shared" si="1"/>
        <v>0</v>
      </c>
      <c r="H38" s="38">
        <f>G38+F38</f>
        <v>5282.8700000000008</v>
      </c>
      <c r="I38" s="8" t="s">
        <v>137</v>
      </c>
      <c r="J38" s="50" t="s">
        <v>84</v>
      </c>
      <c r="K38" s="8">
        <v>0</v>
      </c>
      <c r="L38" s="8">
        <v>6</v>
      </c>
      <c r="M38" s="8">
        <v>12</v>
      </c>
      <c r="N38" s="39" t="s">
        <v>55</v>
      </c>
      <c r="O38" s="40" t="s">
        <v>16</v>
      </c>
      <c r="P38" s="8"/>
    </row>
    <row r="39" spans="1:16" s="1" customFormat="1" ht="204.75" customHeight="1">
      <c r="A39" s="8">
        <v>13</v>
      </c>
      <c r="B39" s="10" t="s">
        <v>154</v>
      </c>
      <c r="C39" s="40" t="s">
        <v>5</v>
      </c>
      <c r="D39" s="39" t="s">
        <v>10</v>
      </c>
      <c r="E39" s="10" t="s">
        <v>155</v>
      </c>
      <c r="F39" s="38">
        <v>6454.28</v>
      </c>
      <c r="G39" s="38">
        <v>8285.18</v>
      </c>
      <c r="H39" s="38">
        <f>G39+F39</f>
        <v>14739.46</v>
      </c>
      <c r="I39" s="8" t="s">
        <v>137</v>
      </c>
      <c r="J39" s="40" t="s">
        <v>87</v>
      </c>
      <c r="K39" s="8">
        <v>110</v>
      </c>
      <c r="L39" s="8">
        <v>120</v>
      </c>
      <c r="M39" s="8">
        <v>130</v>
      </c>
      <c r="N39" s="39" t="s">
        <v>55</v>
      </c>
      <c r="O39" s="40" t="s">
        <v>16</v>
      </c>
      <c r="P39" s="8"/>
    </row>
    <row r="40" spans="1:16" s="1" customFormat="1" ht="305.25">
      <c r="A40" s="8">
        <v>15</v>
      </c>
      <c r="B40" s="52" t="s">
        <v>156</v>
      </c>
      <c r="C40" s="40" t="s">
        <v>85</v>
      </c>
      <c r="D40" s="39" t="s">
        <v>29</v>
      </c>
      <c r="E40" s="8" t="s">
        <v>157</v>
      </c>
      <c r="F40" s="38">
        <v>12908.619999999999</v>
      </c>
      <c r="G40" s="38">
        <v>8000</v>
      </c>
      <c r="H40" s="38">
        <f>G40+F40</f>
        <v>20908.62</v>
      </c>
      <c r="I40" s="8" t="s">
        <v>137</v>
      </c>
      <c r="J40" s="40" t="s">
        <v>92</v>
      </c>
      <c r="K40" s="8">
        <v>9</v>
      </c>
      <c r="L40" s="8">
        <v>10</v>
      </c>
      <c r="M40" s="8">
        <v>12</v>
      </c>
      <c r="N40" s="39" t="s">
        <v>60</v>
      </c>
      <c r="O40" s="40" t="s">
        <v>16</v>
      </c>
      <c r="P40" s="8"/>
    </row>
    <row r="41" spans="1:16" s="1" customFormat="1" ht="321">
      <c r="A41" s="8">
        <v>16</v>
      </c>
      <c r="B41" s="52" t="s">
        <v>158</v>
      </c>
      <c r="C41" s="53" t="s">
        <v>5</v>
      </c>
      <c r="D41" s="39" t="s">
        <v>42</v>
      </c>
      <c r="E41" s="54" t="s">
        <v>159</v>
      </c>
      <c r="F41" s="38">
        <v>12744.559999999998</v>
      </c>
      <c r="G41" s="38">
        <v>8000</v>
      </c>
      <c r="H41" s="38">
        <f>G41+F41</f>
        <v>20744.559999999998</v>
      </c>
      <c r="I41" s="8" t="s">
        <v>137</v>
      </c>
      <c r="J41" s="53" t="s">
        <v>93</v>
      </c>
      <c r="K41" s="8">
        <v>41</v>
      </c>
      <c r="L41" s="8">
        <v>44</v>
      </c>
      <c r="M41" s="8">
        <v>47</v>
      </c>
      <c r="N41" s="39" t="s">
        <v>60</v>
      </c>
      <c r="O41" s="40" t="s">
        <v>16</v>
      </c>
      <c r="P41" s="8"/>
    </row>
    <row r="42" spans="1:16" s="1" customFormat="1" ht="254.25" customHeight="1">
      <c r="A42" s="55">
        <v>17</v>
      </c>
      <c r="B42" s="56" t="s">
        <v>160</v>
      </c>
      <c r="C42" s="57" t="s">
        <v>85</v>
      </c>
      <c r="D42" s="57" t="s">
        <v>24</v>
      </c>
      <c r="E42" s="56" t="s">
        <v>161</v>
      </c>
      <c r="F42" s="38">
        <v>4275.5199999999995</v>
      </c>
      <c r="G42" s="38">
        <f t="shared" si="1"/>
        <v>0</v>
      </c>
      <c r="H42" s="38">
        <f>G42+F42</f>
        <v>4275.5199999999995</v>
      </c>
      <c r="I42" s="58" t="s">
        <v>137</v>
      </c>
      <c r="J42" s="59" t="s">
        <v>100</v>
      </c>
      <c r="K42" s="8">
        <v>0</v>
      </c>
      <c r="L42" s="8">
        <v>20</v>
      </c>
      <c r="M42" s="8">
        <v>40</v>
      </c>
      <c r="N42" s="57" t="s">
        <v>66</v>
      </c>
      <c r="O42" s="57" t="s">
        <v>21</v>
      </c>
      <c r="P42" s="55"/>
    </row>
    <row r="43" spans="1:16" s="1" customFormat="1">
      <c r="F43" s="60">
        <f>SUM(F29:F42)</f>
        <v>300964.21000000002</v>
      </c>
      <c r="G43" s="60">
        <f t="shared" ref="G43:H43" si="2">SUM(G29:G42)</f>
        <v>191570.36</v>
      </c>
      <c r="H43" s="60">
        <f t="shared" si="2"/>
        <v>492534.56999999995</v>
      </c>
    </row>
    <row r="44" spans="1:16" s="1" customFormat="1">
      <c r="G44" s="60"/>
    </row>
    <row r="45" spans="1:16" s="1" customFormat="1">
      <c r="A45" s="33" t="s">
        <v>162</v>
      </c>
    </row>
    <row r="46" spans="1:16" s="1" customFormat="1">
      <c r="A46" s="2" t="s">
        <v>163</v>
      </c>
    </row>
    <row r="47" spans="1:16" s="1" customFormat="1">
      <c r="A47" s="2" t="s">
        <v>164</v>
      </c>
    </row>
    <row r="48" spans="1:16">
      <c r="A48" s="2" t="s">
        <v>165</v>
      </c>
    </row>
  </sheetData>
  <mergeCells count="14">
    <mergeCell ref="N5:O5"/>
    <mergeCell ref="A7:A28"/>
    <mergeCell ref="C7:C28"/>
    <mergeCell ref="D7:D28"/>
    <mergeCell ref="E7:E28"/>
    <mergeCell ref="F7:F28"/>
    <mergeCell ref="A1:J1"/>
    <mergeCell ref="B3:E3"/>
    <mergeCell ref="J5:M5"/>
    <mergeCell ref="B5:I5"/>
    <mergeCell ref="G7:G28"/>
    <mergeCell ref="H7:H28"/>
    <mergeCell ref="I7:I28"/>
    <mergeCell ref="B7:B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'Padajući izbornici'!$H$31:$H$32</xm:f>
          </x14:formula1>
          <xm:sqref>C7 C42 C29:C40</xm:sqref>
        </x14:dataValidation>
        <x14:dataValidation type="list" allowBlank="1" showInputMessage="1" showErrorMessage="1" xr:uid="{00000000-0002-0000-0100-000003000000}">
          <x14:formula1>
            <xm:f>'Padajući izbornici'!$H$3:$H$25</xm:f>
          </x14:formula1>
          <xm:sqref>D7 D29:D42</xm:sqref>
        </x14:dataValidation>
        <x14:dataValidation type="list" allowBlank="1" showInputMessage="1" showErrorMessage="1" xr:uid="{00000000-0002-0000-0100-000001000000}">
          <x14:formula1>
            <xm:f>'Padajući izbornici'!$D$3:$D$53</xm:f>
          </x14:formula1>
          <xm:sqref>J7:J29 J31 J34 J39</xm:sqref>
        </x14:dataValidation>
        <x14:dataValidation type="list" allowBlank="1" showInputMessage="1" showErrorMessage="1" xr:uid="{00000000-0002-0000-0100-000002000000}">
          <x14:formula1>
            <xm:f>'Padajući izbornici'!$B$3:$B$7</xm:f>
          </x14:formula1>
          <xm:sqref>O7:O42</xm:sqref>
        </x14:dataValidation>
        <x14:dataValidation type="list" allowBlank="1" showInputMessage="1" showErrorMessage="1" xr:uid="{00000000-0002-0000-0100-000004000000}">
          <x14:formula1>
            <xm:f>'Padajući izbornici'!$C$3:$C$23</xm:f>
          </x14:formula1>
          <xm:sqref>N7:N42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b230750-f432-47e1-9154-96d2f43b95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0C32B081AE34418153C2A82A81BD65" ma:contentTypeVersion="18" ma:contentTypeDescription="Create a new document." ma:contentTypeScope="" ma:versionID="6e00b3816506c81671242b13c1cac208">
  <xsd:schema xmlns:xsd="http://www.w3.org/2001/XMLSchema" xmlns:xs="http://www.w3.org/2001/XMLSchema" xmlns:p="http://schemas.microsoft.com/office/2006/metadata/properties" xmlns:ns3="48dd56c6-eeef-435b-ad00-35af41d22804" xmlns:ns4="8b230750-f432-47e1-9154-96d2f43b958e" targetNamespace="http://schemas.microsoft.com/office/2006/metadata/properties" ma:root="true" ma:fieldsID="d7c849f028ae538a86e832f05e661068" ns3:_="" ns4:_="">
    <xsd:import namespace="48dd56c6-eeef-435b-ad00-35af41d22804"/>
    <xsd:import namespace="8b230750-f432-47e1-9154-96d2f43b958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MediaServiceObjectDetectorVersions" minOccurs="0"/>
                <xsd:element ref="ns4:MediaServiceSystemTags" minOccurs="0"/>
                <xsd:element ref="ns4:_activity"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dd56c6-eeef-435b-ad00-35af41d2280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230750-f432-47e1-9154-96d2f43b958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_activity" ma:index="24" nillable="true" ma:displayName="_activity" ma:hidden="true" ma:internalName="_activity">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31F74-D017-4CE0-A009-A9A3270F91BA}"/>
</file>

<file path=customXml/itemProps2.xml><?xml version="1.0" encoding="utf-8"?>
<ds:datastoreItem xmlns:ds="http://schemas.openxmlformats.org/officeDocument/2006/customXml" ds:itemID="{1683939A-B5F3-43F8-A58F-52498335CF59}"/>
</file>

<file path=customXml/itemProps3.xml><?xml version="1.0" encoding="utf-8"?>
<ds:datastoreItem xmlns:ds="http://schemas.openxmlformats.org/officeDocument/2006/customXml" ds:itemID="{FB0DA2E0-D88B-4BA6-BDE6-ED8EEBE34B90}"/>
</file>

<file path=docProps/app.xml><?xml version="1.0" encoding="utf-8"?>
<Properties xmlns="http://schemas.openxmlformats.org/officeDocument/2006/extended-properties" xmlns:vt="http://schemas.openxmlformats.org/officeDocument/2006/docPropsVTypes">
  <Application>Microsoft Excel Online</Application>
  <Manager/>
  <Company>MZO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matolic</dc:creator>
  <cp:keywords/>
  <dc:description/>
  <cp:lastModifiedBy>Ana Bobinac</cp:lastModifiedBy>
  <cp:revision/>
  <dcterms:created xsi:type="dcterms:W3CDTF">2025-01-24T08:24:07Z</dcterms:created>
  <dcterms:modified xsi:type="dcterms:W3CDTF">2025-09-28T16:58:29Z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0x010100070C32B081AE34418153C2A82A81BD65</vt:lpwstr>
  </property>
</Properties>
</file>